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0" windowWidth="19980" windowHeight="10425"/>
  </bookViews>
  <sheets>
    <sheet name="госуслуги" sheetId="7" r:id="rId1"/>
  </sheets>
  <externalReferences>
    <externalReference r:id="rId2"/>
  </externalReferences>
  <definedNames>
    <definedName name="_xlnm._FilterDatabase" localSheetId="0" hidden="1">госуслуги!$A$143:$M$143</definedName>
    <definedName name="_xlnm.Print_Titles" localSheetId="0">госуслуги!$2:$4</definedName>
    <definedName name="_xlnm.Print_Area" localSheetId="0">госуслуги!$A$1:$M$349</definedName>
  </definedNames>
  <calcPr calcId="145621"/>
</workbook>
</file>

<file path=xl/calcChain.xml><?xml version="1.0" encoding="utf-8"?>
<calcChain xmlns="http://schemas.openxmlformats.org/spreadsheetml/2006/main">
  <c r="K142" i="7" l="1"/>
  <c r="L142" i="7"/>
  <c r="M142" i="7"/>
  <c r="K172" i="7" l="1"/>
  <c r="J287" i="7" l="1"/>
  <c r="J316" i="7" l="1"/>
  <c r="J273" i="7" l="1"/>
  <c r="K273" i="7"/>
  <c r="L273" i="7"/>
  <c r="M273" i="7"/>
  <c r="I273" i="7"/>
  <c r="J105" i="7" l="1"/>
  <c r="K105" i="7"/>
  <c r="L105" i="7"/>
  <c r="M105" i="7"/>
  <c r="I105" i="7"/>
  <c r="J349" i="7" l="1"/>
  <c r="K349" i="7"/>
  <c r="L349" i="7"/>
  <c r="M349" i="7"/>
  <c r="M332" i="7" l="1"/>
  <c r="M331" i="7"/>
  <c r="M330" i="7"/>
  <c r="M329" i="7"/>
  <c r="M328" i="7"/>
  <c r="E295" i="7" l="1"/>
  <c r="J297" i="7" l="1"/>
  <c r="H204" i="7" l="1"/>
  <c r="G204" i="7"/>
  <c r="F204" i="7"/>
  <c r="M172" i="7" l="1"/>
  <c r="L172" i="7"/>
  <c r="J172" i="7"/>
  <c r="I142" i="7" l="1"/>
  <c r="J142" i="7"/>
  <c r="I172" i="7" l="1"/>
  <c r="M293" i="7" l="1"/>
  <c r="L293" i="7"/>
  <c r="K293" i="7"/>
  <c r="J293" i="7"/>
  <c r="I293" i="7"/>
  <c r="I349" i="7"/>
  <c r="M342" i="7"/>
  <c r="L342" i="7"/>
  <c r="K342" i="7"/>
  <c r="J342" i="7"/>
  <c r="I342" i="7"/>
  <c r="M326" i="7"/>
  <c r="L326" i="7"/>
  <c r="K326" i="7"/>
  <c r="J326" i="7"/>
  <c r="I326" i="7"/>
  <c r="M297" i="7"/>
  <c r="L297" i="7"/>
  <c r="K297" i="7"/>
  <c r="I297" i="7"/>
  <c r="M290" i="7"/>
  <c r="L290" i="7"/>
  <c r="K290" i="7"/>
  <c r="J290" i="7"/>
  <c r="I290" i="7"/>
  <c r="M287" i="7"/>
  <c r="L287" i="7"/>
  <c r="K287" i="7"/>
  <c r="I287" i="7"/>
  <c r="M281" i="7"/>
  <c r="L281" i="7"/>
  <c r="K281" i="7"/>
  <c r="J281" i="7"/>
  <c r="I281" i="7"/>
  <c r="M214" i="7" l="1"/>
  <c r="L214" i="7"/>
  <c r="K214" i="7"/>
  <c r="J214" i="7"/>
  <c r="I214" i="7"/>
  <c r="I15" i="7" l="1"/>
  <c r="K15" i="7"/>
  <c r="L15" i="7"/>
  <c r="M15" i="7"/>
  <c r="J15" i="7"/>
  <c r="M191" i="7" l="1"/>
  <c r="L191" i="7"/>
  <c r="K191" i="7"/>
  <c r="J191" i="7"/>
</calcChain>
</file>

<file path=xl/sharedStrings.xml><?xml version="1.0" encoding="utf-8"?>
<sst xmlns="http://schemas.openxmlformats.org/spreadsheetml/2006/main" count="811" uniqueCount="402">
  <si>
    <t>Спортивная подготовка по олимпийским видам спорта</t>
  </si>
  <si>
    <t>Спортивная подготовка по неолимпийским видам спорта</t>
  </si>
  <si>
    <t>Спортивная подготовка по спорту глухих</t>
  </si>
  <si>
    <t>Спортивная подготовка по спорту лиц с ПОДА</t>
  </si>
  <si>
    <t>Спортивная подготовка по спорту слепых</t>
  </si>
  <si>
    <t>Спортивная подготовка по спорту лиц с интеллектуальными нарушениями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</si>
  <si>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</si>
  <si>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подготовки спортивного резерва</t>
  </si>
  <si>
    <t>Организация мероприятий по подготовке спортивных сборных команд</t>
  </si>
  <si>
    <t>Участие в организации официальных спортивных мероприятий (всероссийские)</t>
  </si>
  <si>
    <t xml:space="preserve">Проведение тестирования выполнения нормативов испытаний (тестов) комплекса ГТО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</si>
  <si>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(тестов) комплекса ГТО)</t>
  </si>
  <si>
    <t xml:space="preserve">Пропаганда физической культуры, спорта и здорового образа жизни </t>
  </si>
  <si>
    <t>Обеспечение участия в официальных физкультурных (физкультурно-оздоровительных мероприятиях)</t>
  </si>
  <si>
    <t>Разведение племенных лошадей</t>
  </si>
  <si>
    <t>ИТОГО</t>
  </si>
  <si>
    <t>№ п/п</t>
  </si>
  <si>
    <t>Наименование государственной услуги (работы)</t>
  </si>
  <si>
    <t>Единицы измерения</t>
  </si>
  <si>
    <t>Объем оказания государственной услуги (работы)</t>
  </si>
  <si>
    <t>Объем средств, запланированный на обеспечение государственной услуги (работы), в рамках субсидии на выполнение государственного задания, тыс. рублей</t>
  </si>
  <si>
    <t>человек</t>
  </si>
  <si>
    <t>голов</t>
  </si>
  <si>
    <t>Работы по сохранению объектов культурного наследия (за исключением проектных работ)</t>
  </si>
  <si>
    <t>ед.</t>
  </si>
  <si>
    <t>Разработка научно-проектной документации по сохранению объектов культурного наследия</t>
  </si>
  <si>
    <t>Разработка и государственная историко-культурная экспертиза проектов зон охраны объектов культурного наследия</t>
  </si>
  <si>
    <t>Обеспечение проведения государственной историко-культурной экспертизы объектов культурного наследия</t>
  </si>
  <si>
    <t>Подготовка информации для внесения сведений об объектах культурного наследия в Единый государственный реестр недвижимости</t>
  </si>
  <si>
    <t>Подготовка актов технического состояния объектов культурного наследия и выявленных объектов культурного наследия</t>
  </si>
  <si>
    <t>Составление проектов границ территории объектов культурного наследия</t>
  </si>
  <si>
    <t>Разработка проектов предметов охраны объектов культурного наследия</t>
  </si>
  <si>
    <t>Управление по охране объектов культурного наследия Калужской области</t>
  </si>
  <si>
    <t>Министерство культуры Калужской области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</si>
  <si>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</si>
  <si>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чел.</t>
  </si>
  <si>
    <t>чел./час.</t>
  </si>
  <si>
    <t>Осуществление реставрации и консервации музейных предметов, музейных коллекций</t>
  </si>
  <si>
    <t xml:space="preserve">Организация и проведение культурно-массовых мероприятий </t>
  </si>
  <si>
    <t>Организация деятельности клубных формирований и формирований самодеятельного народного творчества, с учетом всех форм, в стационарных условиях, бесплатно</t>
  </si>
  <si>
    <t>Формирование, учет, изучение, обеспечение физического сохранения и безопасности музейных предметов, музейных коллекций</t>
  </si>
  <si>
    <t>Первичная медико-санитарная помощь, не включенная в базовую программу обязательного медицинского страхования</t>
  </si>
  <si>
    <t>число посещений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</si>
  <si>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</t>
  </si>
  <si>
    <t>случаев лечения</t>
  </si>
  <si>
    <t>случаев госпитализации</t>
  </si>
  <si>
    <t xml:space="preserve">Санаторно-курортное лечение </t>
  </si>
  <si>
    <t>количество койко-дней</t>
  </si>
  <si>
    <t>Проведение периодических медицинских осмотров</t>
  </si>
  <si>
    <t>число осмотров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</si>
  <si>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</si>
  <si>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Машино-часы работы автомобилей</t>
  </si>
  <si>
    <t xml:space="preserve">Первичная медико-санитарная помощь </t>
  </si>
  <si>
    <t>число спортсменов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</si>
  <si>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</si>
  <si>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отчет</t>
  </si>
  <si>
    <t>Судебно-психиатрическая экспертиза</t>
  </si>
  <si>
    <t>количество экспертиз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</si>
  <si>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</si>
  <si>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Обеспечение специальными и молочными продуктами детского питания</t>
  </si>
  <si>
    <t>количество обслуживаемых лиц</t>
  </si>
  <si>
    <t>Судебно-медицинская экспертиза</t>
  </si>
  <si>
    <t>Медицинское освидетельствование на состояние опьянения (алкогольного, наркотического или иного токсического)</t>
  </si>
  <si>
    <t>Ведение информационных ресурсов и баз данных</t>
  </si>
  <si>
    <t>Количество информационных ресурсов и баз данных</t>
  </si>
  <si>
    <t>Административное обеспечение деятельности организации, информационно-аналитическое обеспечение</t>
  </si>
  <si>
    <t>количество отчетов, составленных по результатам работы</t>
  </si>
  <si>
    <t>Содержание (эксплуатация) имущества, находящегося в государственной (муниципальной) собственности, 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</t>
  </si>
  <si>
    <t>Эксплуатируемая площадь, всего, в т.ч. зданий прилегающей территории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</si>
  <si>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(стационар)</t>
  </si>
  <si>
    <t>число пациентов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</si>
  <si>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</si>
  <si>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крови)</t>
  </si>
  <si>
    <t>численность обучающихся, человек</t>
  </si>
  <si>
    <t>Реализация дополнительных профессиональных программ повышения квалификации</t>
  </si>
  <si>
    <t>количество человеко-часов</t>
  </si>
  <si>
    <t>Реализация дополнительных профессиональных программ профессиональной переподготовки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</si>
  <si>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</si>
  <si>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количество вызовов</t>
  </si>
  <si>
    <t>Скорая, в том числе специализированная медицинская помощь,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</si>
  <si>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Высокотехнологичная медицинская помощь, не включенная в базовую программу обязательного медицинского страхования</t>
  </si>
  <si>
    <t>число пациентов (человек)</t>
  </si>
  <si>
    <t>Патологическая анатомия</t>
  </si>
  <si>
    <t>количество исследований</t>
  </si>
  <si>
    <t>количество вскрытий</t>
  </si>
  <si>
    <t>Министерство здравоохранения Калужской области</t>
  </si>
  <si>
    <t>Реализация дополнительных общеразвивающих программ туристско-краеведческой направленности</t>
  </si>
  <si>
    <t>чел.час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</si>
  <si>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</si>
  <si>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заочная с применением дистанционных образовательных технологий и электронного обучения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</si>
  <si>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</si>
  <si>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технической направленности</t>
  </si>
  <si>
    <t>Организация проведения общественно-значимых мероприятий в сфере образования, науки и молодежной политики</t>
  </si>
  <si>
    <t>ед</t>
  </si>
  <si>
    <t xml:space="preserve">Реализация дополнительных общеразвивающих программ  физкультурно-спортивной направленности 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</si>
  <si>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</si>
  <si>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</si>
  <si>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</si>
  <si>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чел.день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</si>
  <si>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основного общего образования</t>
  </si>
  <si>
    <t xml:space="preserve">Реализация основных профессиональных образовательных программ среднего профессионального образования-программ подготовки квалифицированных рабочих, служащих на базе основного общего образования 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</si>
  <si>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</si>
  <si>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(профподготовка)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</si>
  <si>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</si>
  <si>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</si>
  <si>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шт</t>
  </si>
  <si>
    <t>Министерство образования и науки Калужской области</t>
  </si>
  <si>
    <t>Защита прав и законных интересов детей-сирот и детей, оставшихся без попечения родителей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</si>
  <si>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</si>
  <si>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Психолого-медико-педагогическая реабилитация детей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</si>
  <si>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</si>
  <si>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Содействие устройству детей на воспитание в семью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</si>
  <si>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</si>
  <si>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</si>
  <si>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</si>
  <si>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</si>
  <si>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Администрация Губернатора Калужской области</t>
  </si>
  <si>
    <t>Организация и проведение дополнительной подготовки в формах образовательной деятельности, не подлежащих лицензированию, по развитию личностных и профессиональных качеств, в том числе за рубежом</t>
  </si>
  <si>
    <t>мероприятие</t>
  </si>
  <si>
    <t>Методическое обеспечение разрабатываемых и реализуемых дополнительных профессиональных программ, заключающееся в выявлении направлений профессионального развития граждан посредством разработки, организации и проведения мероприятий по оценке их профессиональных компетенций</t>
  </si>
  <si>
    <t>Методическое обеспечение проведения набора и обучения в рамках реализации Государственного плана</t>
  </si>
  <si>
    <t>Министерство экономического развития Калужской области</t>
  </si>
  <si>
    <t>шт.</t>
  </si>
  <si>
    <t xml:space="preserve">Ведение информационных ресурсов и баз данных </t>
  </si>
  <si>
    <t xml:space="preserve">Создание, развитие, управление и эксплуатация информационных систем и баз данных с использованием спутниковых навигационных систем </t>
  </si>
  <si>
    <t>Ведение информационной системы сопровождения проектной деятельности</t>
  </si>
  <si>
    <t>Информационное освещение реализации инвестиционных проектов посредством выпуска "Информационных вестников"</t>
  </si>
  <si>
    <t>Информационное освещение реализации инвестиционных проектов посредством проведения пресс-туров</t>
  </si>
  <si>
    <t>Информационное освещение реализации инвестиционных проектов посредством презентационных материалов</t>
  </si>
  <si>
    <t>Информационное освещение реализации инвестиционных проектов посредством проведения изготовления видеопродукта</t>
  </si>
  <si>
    <t>Информационное освещение реализации инвестиционных проектов посредством проведения пресс-релизов</t>
  </si>
  <si>
    <t>Информационное освещение реализации инвестиционных проектов посредством реализации в федеральном СМИ</t>
  </si>
  <si>
    <t>Проведение консультаций по проектному управлению</t>
  </si>
  <si>
    <t>Организация консультирования в сфере энергосбережения и повышения энергоэффективности</t>
  </si>
  <si>
    <t>Определение плановых и фактических значений показателей надежности и энергетической энергоэффективности объектов теплоснабжения</t>
  </si>
  <si>
    <t xml:space="preserve">Освещение и обеспечение проведения мероприятий в сфере деятельности СМИ </t>
  </si>
  <si>
    <t xml:space="preserve">Министерство сельского хозяйства Калужской области    
</t>
  </si>
  <si>
    <t xml:space="preserve">Предоставление услуг в области животноводства </t>
  </si>
  <si>
    <t xml:space="preserve">Комитет ветеринарии при Правительстве Калужской области    
</t>
  </si>
  <si>
    <t xml:space="preserve"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 , пушных зверей, птиц, рыб и пчел и их лечения </t>
  </si>
  <si>
    <t>ед., шт.</t>
  </si>
  <si>
    <t xml:space="preserve">Прочистка и обновление противопожарных минерализованных полос </t>
  </si>
  <si>
    <t>км</t>
  </si>
  <si>
    <t>га</t>
  </si>
  <si>
    <t>Тушение лесных пожаров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</si>
  <si>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самоуправления, автотранспортное обслуживание лиц и государственных органов, работников их аппаратов, а также Управления делами Президента Российской Федерации и подведомственных ему организаций</t>
  </si>
  <si>
    <t>Министерство труда и социальной защиты Калужской области</t>
  </si>
  <si>
    <t>Министерство спорта Калужской области</t>
  </si>
  <si>
    <t>Министерство природных ресурсов и экологии Калужской области</t>
  </si>
  <si>
    <t>Министерство конкурентной политики Калужской области</t>
  </si>
  <si>
    <t>Министерство внутренней политики и массовых коммуникаций Калужской области</t>
  </si>
  <si>
    <t>Министерство строительства и жилищно-коммунального хозяйства Калужской области</t>
  </si>
  <si>
    <t>количество освидетельство-ваний</t>
  </si>
  <si>
    <t>2022 год (план)</t>
  </si>
  <si>
    <t>Обеспечение доступа к объектам спорта</t>
  </si>
  <si>
    <t>Реализация образовательных программ среднего профессионального образования - программ подготовки  специалистов среднего звена</t>
  </si>
  <si>
    <t>количество выполненных работ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</si>
  <si>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</si>
  <si>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</si>
  <si>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</si>
  <si>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</si>
  <si>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</si>
  <si>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</si>
  <si>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</si>
  <si>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среднее общее образование</t>
  </si>
  <si>
    <t>Реализация дополнительных  общеобразовательных предпрофессиональных программ в области  искусств, в том числе: духовые и ударные инструменты</t>
  </si>
  <si>
    <t>Реализация дополнительных  общеобразовательных предпрофессиональных программ в области  искусств, в том числе: фортепиано</t>
  </si>
  <si>
    <t>Реализация дополнительных  общеобразовательных предпрофессиональных программ в области  искусств, в том числе: струнные инструменты</t>
  </si>
  <si>
    <t>Реализация дополнительных  общеобразовательных предпрофессиональных программ в области  искусств, в том числе: народные  инструменты</t>
  </si>
  <si>
    <t>Создание концертных программ: сборный концерт</t>
  </si>
  <si>
    <t>Создание концертных программ: сольный концерт</t>
  </si>
  <si>
    <t>Создание концертных программ: концерт хора, капеллы</t>
  </si>
  <si>
    <t>Создание концертных программ: концерт танцевального коллектива</t>
  </si>
  <si>
    <t>Организация показа концертных программ с учетом всех форм бесплатно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</si>
  <si>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</si>
  <si>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</si>
  <si>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</si>
  <si>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</si>
  <si>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</si>
  <si>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</si>
  <si>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</si>
  <si>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</si>
  <si>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</si>
  <si>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53.02.05 Сольное и хоровое народное пение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</si>
  <si>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</si>
  <si>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</si>
  <si>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</si>
  <si>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</si>
  <si>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Заочная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</si>
  <si>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Очная</t>
  </si>
  <si>
    <t>Реализация дополнительных общеобразовательных предпрофессиональных программ в области искусств: хореографическое творчество</t>
  </si>
  <si>
    <t>Реализация дополнительных общеобразовательных предпрофессиональных программ в области искусств: хоровое творчество</t>
  </si>
  <si>
    <t>Предоставление консультационной и информационной поддержки субъектам малого и среднего предпринимательства (Организация, содействие в проведении, и участие в  семинарах, «круглых столах», конференциях, бизнес  - миссиях, презентациях, и иных публичных мероприятиях, направленных на развитие субъектов малого и среднего предпринимательства.)</t>
  </si>
  <si>
    <t xml:space="preserve">Министерство цифрового развития Калужской области    
</t>
  </si>
  <si>
    <t>Создание и развитие информационных систем и компонентов информационно-телекоммуникационной инфраструктуры</t>
  </si>
  <si>
    <t>2023 год (план)</t>
  </si>
  <si>
    <t>Методическое обеспечение образовательной деятельности</t>
  </si>
  <si>
    <t>Реализация дополнительных общеразвивающих программ технической направленности, очно-заочная форма с применением сетевой формы реализации</t>
  </si>
  <si>
    <t>Проведение мероприятий по популяризации объектов культурного наследия</t>
  </si>
  <si>
    <t>Библиотечное, библиографическое и информационное обслуживание пользователей библиотеки (в стационарных условиях)</t>
  </si>
  <si>
    <t>Ед.</t>
  </si>
  <si>
    <t>Библиотечное, библиографическое и информационное обслуживание пользователей библиотеки (удаленно, через сеть Интернет)</t>
  </si>
  <si>
    <t>Библиотечное, библиографическое и информационное обслуживание пользователей библиотеки (вне стационара)</t>
  </si>
  <si>
    <t>Библиографическая обработка документов  и создание каталогов</t>
  </si>
  <si>
    <t>Публичный показ музейных предметов, музейных коллекций, с учетом всех форм, в стационарных условиях, платно</t>
  </si>
  <si>
    <t>Чел.</t>
  </si>
  <si>
    <t>Создание экспозиций (выставок) музеев, организация выездных выставок - в стационарных условиях</t>
  </si>
  <si>
    <t>Создание экспозиций (выставок) музеев, организация выездных выставок - вне стационара</t>
  </si>
  <si>
    <t>Обеспечение сохранности и целостности историко-архитектурного комплекса, исторической среды и ландшафтов</t>
  </si>
  <si>
    <t>Кв.м.</t>
  </si>
  <si>
    <t xml:space="preserve">Реализация дополнительных профессиональных программ повышения квалификации </t>
  </si>
  <si>
    <t>Чел.ч.</t>
  </si>
  <si>
    <t>Содержание (эксплуатация) имущества, находящегося в государственной (муниципальной) собственности / Обеспечение эксплуатационно-технического обслуживания объектов и помещений, а также содержание указанных объектов, оборудования и прилегающей территории в надлежащем состоянии</t>
  </si>
  <si>
    <t>Показ кинофильмов на закрытой площадке в стационарных условиях, платно</t>
  </si>
  <si>
    <t>Прокат кино и видеофильмов</t>
  </si>
  <si>
    <t>Организация деятельности клубных формирований и формирований самодеятельного народного творчества - организация деятельности творческих коллективов, объединений мастеров декоративно-прикладного творчества</t>
  </si>
  <si>
    <t>Организация деятельности клубных формирований и формирований самодеятельного народного творчества - организация показа творческой деятельности клубного формирования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</si>
  <si>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</si>
  <si>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Работа по формированию и учету фондов фильмофонда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</si>
  <si>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творческие мероприятия (фестивали, выставки, конкурсы, смотры)</t>
  </si>
  <si>
    <t>Показ (организация показа) спектаклей (театральных постановок) с учетом всех форм, стационар, платно</t>
  </si>
  <si>
    <t>Чел./Ед.</t>
  </si>
  <si>
    <t>Показ (организация показа) спектаклей (театральных постановок) с учетом всех форм, на гастролях, платно</t>
  </si>
  <si>
    <t>Показ (организация показа) спектаклей (театральных постановок) с учетом всех форм, на выезде, платно</t>
  </si>
  <si>
    <t>Показ (организация показа) спектаклей (театральных постановок) с учетом всех форм, на выезде, по договору оказания услуг, платно</t>
  </si>
  <si>
    <t>Показ (организация показа) спектаклей (театральных постановок) с учетом всех форм, стационар, бесплатно</t>
  </si>
  <si>
    <t>Показ (организация показа) спектаклей (театральных постановок) с учетом всех форм, на выезде бесплатно</t>
  </si>
  <si>
    <t>Создание спектакля  с учетом всех форм, стационар, с учетом всех форм</t>
  </si>
  <si>
    <t>Показ кинофильмов на открытой площадке в стационарных условиях, платно</t>
  </si>
  <si>
    <t>Организация и проведение культурно-массовых мероприятий (платно)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</si>
  <si>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и проведение культурно-массовых мероприятий (бесплатно)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</si>
  <si>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 xml:space="preserve">Организация и проведение мероприятий: культурно-массовых мероприятий (иные зрелищные мероприятия), бесплатно </t>
  </si>
  <si>
    <t>Организация и проведения мероприятий: мастер-класс, бесплатно</t>
  </si>
  <si>
    <t>Организация и проведения мероприятий: публичные лекции, бесплатно</t>
  </si>
  <si>
    <t>Организация и проведения мероприятий: творческие мероприятия (фестиваль, выставка, конкурс, смотр), бесплатно</t>
  </si>
  <si>
    <t>Организация и проведения мероприятий: методические мероприятий (семинары, конференции), бесплатно</t>
  </si>
  <si>
    <t>Организация и проведения мероприятий: показы отчетной деятельности клубных формирований, бесплатно</t>
  </si>
  <si>
    <t>Показ (организация показа) концертных программ с учетом всех форм (стационар) платно</t>
  </si>
  <si>
    <t>Создание концертных программ - Концерт оркестра (большие составы)</t>
  </si>
  <si>
    <t>Показ (организация показа) концертных программ с учетом всех форм (на выезде) платно</t>
  </si>
  <si>
    <t>Показ (организация показа) концертных программ с учетом всех форм (на выезде), договор возмездного оказания услуг</t>
  </si>
  <si>
    <t>Показ (организация показа) концертных программ с учетом всех форм (на гастролях) платно</t>
  </si>
  <si>
    <t>Показ (организация показа) концертных программ с учетом всех форм (на выезде) бесплатно</t>
  </si>
  <si>
    <t>Показ (организация показа) концертных программ с учетом всех форм (стационар) бесплатно</t>
  </si>
  <si>
    <t>Создание концертных программ: камерного ансамбля</t>
  </si>
  <si>
    <t>Организация показа концертных программ с учетом всех форм, бесплатно (организация онлайн-трансляции в рамках проекта Всероссийский виртуальный концертный зал)</t>
  </si>
  <si>
    <t xml:space="preserve">    человеко / часы</t>
  </si>
  <si>
    <t>Организация и проведение официальных физкультурных (физкультурно-оздоровительных) мероприятий все</t>
  </si>
  <si>
    <t xml:space="preserve">Организация и проведение официальных спортивных мероприятий </t>
  </si>
  <si>
    <t xml:space="preserve">Обеспечение участия спортивных сборных команд в официальных спортивных мероприятиях </t>
  </si>
  <si>
    <t xml:space="preserve">Реализация основных общеобразовательных программ 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</si>
  <si>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привлечения финансирования, правовым, экономическим, технологическим и иным вопросам, возникающим в процессе осуществления предпринимательской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</si>
  <si>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 осуществления внешнеэкономической 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</si>
  <si>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разработки проектно-сметной документации)</t>
  </si>
  <si>
    <t>Организация мероприятий, направленных на развитие субъектов малого и среднего предпринимательства</t>
  </si>
  <si>
    <t>Информационное освещение реализации инвестиционных проектов через СМИ и посредством наполнения и обновления информационно-инвестиционного портал</t>
  </si>
  <si>
    <t>Информирование (сбор, формирование и размещение информационно-справочных материалов в целях освещения инновационных проектов резидентов бизнес-инкубатора, планируемых к реализации на территории технопарка "Обнинск")</t>
  </si>
  <si>
    <t>Предоставление услуг по организации и содействию в проведении семинаров, совещаний, "круглых" столов и иных мероприятий (в том числе организация и проведение мероприятий с целью привлечения инвестиций в проекты резидентов бизнес-инкубатора)</t>
  </si>
  <si>
    <t>Организация участия в выставках, ярмарках, форумах и иных публичных событиях,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</si>
  <si>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Проведение выставок,  ярмарок, форумов и иных публичных событий, 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</si>
  <si>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Проведение консультаций потенциальным и существующим инвесторам по вопросам реализации инвестиционного проекта на территории Калужской области</t>
  </si>
  <si>
    <t>Х</t>
  </si>
  <si>
    <t>Организация мероприятий при осуществлении деятельности по обращению с животными без владельцев</t>
  </si>
  <si>
    <t xml:space="preserve">Экологическое просвещение населения Калужской области </t>
  </si>
  <si>
    <t xml:space="preserve">Содержание (эксплуатация) имущества, находящегося в государственной (муниципальной) собственности </t>
  </si>
  <si>
    <t>кв.м.</t>
  </si>
  <si>
    <t>Проведение профилактического контролируемого выжигания хвороста, лесной подстилки, сухой травы и других лесных горючих материалов</t>
  </si>
  <si>
    <t xml:space="preserve"> Предупреждение возникновения вредных организмов, санитарно-оздоровительные мероприятия, уборка неликвидной древесины </t>
  </si>
  <si>
    <t>Эксплуатация лесных дорог, предназначенных для охраны лесов от пожаров</t>
  </si>
  <si>
    <t>Устройство противопожарных минерализованных полос</t>
  </si>
  <si>
    <t>Мониторинг пожарной опасности в лесах и лесных пожаров путем наземного патрулирования</t>
  </si>
  <si>
    <t xml:space="preserve"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 </t>
  </si>
  <si>
    <t>Искусственное лесовосстановление путем посадки сеянцев с открытой корневой системой</t>
  </si>
  <si>
    <t>Агротехнический уход за лесными культурами путем дополнения лесных культур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</si>
  <si>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способом</t>
  </si>
  <si>
    <t>Рубки осветления, проводимые в целях ухода за лесами</t>
  </si>
  <si>
    <t xml:space="preserve">Рубки прочистки, проводимые в целях ухода </t>
  </si>
  <si>
    <t xml:space="preserve">Отвод лесосек </t>
  </si>
  <si>
    <t xml:space="preserve"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 </t>
  </si>
  <si>
    <t xml:space="preserve">Установка и размещение стендов, знаков и указателей, содержащих информацию о мерах пожарной безопасности в лесах </t>
  </si>
  <si>
    <t>Уход за ПЛСУ , лесосеменными плантациями</t>
  </si>
  <si>
    <t>Сбор, обработка и хранение информации об объектах животного и растительного мира (среды их обитания) на ООПТ регионального значения</t>
  </si>
  <si>
    <t>Выполнение работ по сохранению и разведению редких и исчезающих видов животных и растений на ООПТ регионального значения и иных природных территориях, переданных Учреждению в бессрочное пользование</t>
  </si>
  <si>
    <t xml:space="preserve">Организация охраны, использования и функционирования ООПТ регионального значения, сохранение и защита природных комплексов и компонентов природной среды, уникальных природных участков, ландшафтов и объектов живой и неживой природы, природно-антропогенных объектов и объектов рекреационного и иного назначения в границах территорий, переданных Учреждению в постоянное (бессрочное) пользование </t>
  </si>
  <si>
    <t>Создание условий для регулируемого туризма и рекреационное обустройство мест отдыха населения в границах ООПТ регионального значения Калужской области</t>
  </si>
  <si>
    <t>Сохранение и восстановление нарушений природных и историко-культурных комплексов ти объектов на территории ООПТ регионального значения</t>
  </si>
  <si>
    <t>Устройство пожарных водоемов и подъездов к источникам противопожарного водоснабжения</t>
  </si>
  <si>
    <t>Эксплуатация шлагбаумов, обеспечивающих ограничение пребывания граждан в лесах в целях обеспечения пожарной безопасности</t>
  </si>
  <si>
    <t>Организация предоставления  услуг субъектам малого и среднего предпринимательства организациями, образующими инфраструктуру поддержки субъектов малого и среднего предпринимательства</t>
  </si>
  <si>
    <t>Сопровождение реализации национальных проектов и региональных проектов Калужской области на территории Калужской области</t>
  </si>
  <si>
    <t>Мониторинг реализации на территории Калужской области национальных проектов и региональных проектов Калужской области</t>
  </si>
  <si>
    <t>Ведение информационных ресурсов и баз данных, содержащих информацию о реализации национальных проектов и региональных проектов Калужской области</t>
  </si>
  <si>
    <t>Разработка методических рекомендаций и иных обучающих материалов по реализации национальных проектов и региональных проектов Калужской области</t>
  </si>
  <si>
    <t>Организация и проведение мероприятий, форумов, конференций, стратегических сессий по вопросам реализации национальных и региональных проектов</t>
  </si>
  <si>
    <t>Организация отдыха детей и молодежи (лагеря круглогодичного функционирования )</t>
  </si>
  <si>
    <t>Организация отдыха детей и молодежи (лагеря сезонного функционирования)</t>
  </si>
  <si>
    <t>2020 год (отчет)</t>
  </si>
  <si>
    <t xml:space="preserve">  Сведения о планируемых на 2022 год и на плановый период 2023 и 2024 годов объемах оказания государственных услуг (работ) государственными учреждениями Калужской области,  а также о планируемых объемах их финансового обеспечения в сравнении с ожидаемым исполнением за 2021 год (оценка текущего финансового года) и отчетом за 2020 год (отчетный финансовый год)
</t>
  </si>
  <si>
    <t>2021 год (ожидаемое исполнение)</t>
  </si>
  <si>
    <t>2024 год (план)</t>
  </si>
  <si>
    <t>число исследований</t>
  </si>
  <si>
    <t>Реализация дополнительных общеразвивающих программ туристско-краеведческой направленности ( заочная) (с применением дистанционных образовательных технологий и электронного обучения)</t>
  </si>
  <si>
    <t>Реализация дополнительных общеразвивающих программ социально-гуманитарной направленности</t>
  </si>
  <si>
    <t>Реализация дополнительных общеразвивающих программ социально-гуманитарной направленности (заочная) (с применением дистанционных образовательных технологий и электронного обучения)</t>
  </si>
  <si>
    <t>Реализация дополнительных общеразвивающих программ технической направленности (дети с ограниченными возможностями здоровья)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</si>
  <si>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(адаптированные программы)</t>
  </si>
  <si>
    <t>Оценка качества образования</t>
  </si>
  <si>
    <t>Организация и проведение мероприятий с обучающимися и работниками сферы образования (конкурсы, фестивали, конференции, семинары, мастер-классы, ведение реестров и баз данных в сфере дополнительного образования, проведение мониторингов, реализация общественно-значимых проектов, другие поручения учредителя)</t>
  </si>
  <si>
    <t>Паллиативная медицинская помощь стационар</t>
  </si>
  <si>
    <t>Паллиативная медицинская помощь амбулаторно</t>
  </si>
  <si>
    <t>количество посещений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</si>
  <si>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самоуправления. Проведение технического обслуживания  и ремонта автотранспортных средств (обслуживание 50 авто Нива)</t>
  </si>
  <si>
    <t>количество часов</t>
  </si>
  <si>
    <t>кг</t>
  </si>
  <si>
    <t>Обеспечение мероприятий, направленных на охрану и укрепление здоровья</t>
  </si>
  <si>
    <t>количество мероприятий</t>
  </si>
  <si>
    <t xml:space="preserve">Предоставление социального обслуживания в форме на дому. Предоставление  срочных социальных услуг </t>
  </si>
  <si>
    <t>Предоставление социального обслуживания в полустационарной форме.  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</si>
  <si>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социального обслуживания в полустационарной форме. Предоставление социально-педагогических услуг</t>
  </si>
  <si>
    <t>Организация доставки лиц старше 65 лет, проживающих в сельской местности, в медицинские организации, в том числе для проведения дополнительных скринингов на выявление отдельных социально- значимых инфекционных заболеваний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</si>
  <si>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</si>
  <si>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Подготовка граждан, выразивших желание принять детей-сирот и детей,оставшихся без попечения родителей, на семейные формы устройства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</si>
  <si>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</si>
  <si>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 64915</t>
  </si>
  <si>
    <t> 62683</t>
  </si>
  <si>
    <t> 62827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</si>
  <si>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для физических лиц, бумажная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</si>
  <si>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для юридических лиц, бумажная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</si>
  <si>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 для физических лиц, электронная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</si>
  <si>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для юридических лиц,  электронная</t>
  </si>
  <si>
    <t>исключена</t>
  </si>
  <si>
    <t>Субсидия на подготовку управленческих кадров для организации народного хозяйства Российской Федерации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</si>
  <si>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количество подготовленных методических материалов</t>
  </si>
  <si>
    <t>Показ (организация показа) концертных программ с учетом всех форм (стационар), платно по договору возмездного оказания услуг с приглашенными коллективами и артистами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</si>
  <si>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методические мероприятия (семинары, мастер-классы)</t>
  </si>
  <si>
    <t>Информационное обеспечение мероприятий по энергосбережению и повышению энергетической эффективности и цифровизации в Калужской области</t>
  </si>
  <si>
    <t>1.</t>
  </si>
  <si>
    <t>32 (тематические встречи)
6 (мероприятия, в которых принято участие)
207 (размещенные материалы)</t>
  </si>
  <si>
    <t>30 (тематические встречи, семинары)
5 (мероприятия, в которых принято участие)
200 (размещенные материалы)</t>
  </si>
  <si>
    <t>2.</t>
  </si>
  <si>
    <t>427 (консультации)
10 (зарегистрированные пользователи )</t>
  </si>
  <si>
    <t>410 (консультации)</t>
  </si>
  <si>
    <t>3.</t>
  </si>
  <si>
    <t xml:space="preserve">Проверка расчетов нормативов технологических потерь при передаче тепловой энергии, теплоносителя по тепловым сетям, за исключением тепловых сетей, расположенных в поселениях, городских округах с численностью населения пятьсот тысяч человек и более, в городах федерального значения Москве и Санкт-Петербурге;
рассмотрение расчетов нормативов удельного расхода топлива при производстве тепловой энергии источниками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более;
рассмотрение расчетов нормативов запасов топлива на источниках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
</t>
  </si>
  <si>
    <t>27 (отчеты,составленные по результатам работы)</t>
  </si>
  <si>
    <t>10 (отчеты,составленные по результатам работы)</t>
  </si>
  <si>
    <t>4.</t>
  </si>
  <si>
    <t xml:space="preserve">Мониторинг информации  по реализации мероприятий в области энергосбережения и энергетической эффективности на территории Калужской области 
</t>
  </si>
  <si>
    <t>36 (отчеты по результатам работы)</t>
  </si>
  <si>
    <t>35 (отчеты по результатам работы)</t>
  </si>
  <si>
    <t>5.</t>
  </si>
  <si>
    <t>Проектное, информационное и методическое содействие в повышении уровня энергоэффективности и цифровизации  городского хозяйства</t>
  </si>
  <si>
    <t>7 (отчет о выполненной работе)</t>
  </si>
  <si>
    <t>5 (отчет о выполненной работе)</t>
  </si>
  <si>
    <t>6.</t>
  </si>
  <si>
    <t>10 (отчет, составленный по результатам работы)</t>
  </si>
  <si>
    <t>7 (отчет, составленный по результатам работы)</t>
  </si>
  <si>
    <t xml:space="preserve">Организация  и проведение мероприятий с целью привлечения инвестиций </t>
  </si>
  <si>
    <t>Организация  участия в мероприятиях с целью привлечения инвестиций в Калужскую область</t>
  </si>
  <si>
    <t>Проведение консультаций с потенциальными и существующими инвесторами, а также с органами государственной власти и местного самоуправления по вопросам реализации инвестиционных проектов с применением механизма государственно-частного партнерства</t>
  </si>
  <si>
    <t>Организация и проведение мероприятий с целью привлечения инвестиций</t>
  </si>
  <si>
    <t>Организация участия в мероприятиях с целью привлечения инвестиций в Калужскую область</t>
  </si>
  <si>
    <t>Информационное освещение реализации проектов государственно-частного партнерства через СМИ посредством наполнения и обновления сайта государственно-частного партнерства Калужской области</t>
  </si>
  <si>
    <t>_</t>
  </si>
  <si>
    <t xml:space="preserve">Предоставление информационной и консультационной поддержки субъектам малого и среднего предпринимательства
(Консультирование субъектов предпринимательской деятельности в  целях реализации инвестиционных проектов агропромышленного комплекса на территории Калужской области)
</t>
  </si>
  <si>
    <t>Организация мероприятий, направленных на вовлечение предприятий в региональный проект "Адресная поддержка повышения производительности труда на предприятиях"</t>
  </si>
  <si>
    <t>Проведение мероприятий, направленных на вовлечение в субъекты МСП в сфере сельского хозяйства (Организация и проведение семинаров, совещаний, круглых столов, выездных бизнес-миссий, форумов, конференций и др. публичных мероприятий)</t>
  </si>
  <si>
    <t>Организация и проведение мероприятий, направленных на развитие социального предпринимательства в регионе (Оказание комплексных информационно-консультационных услуг центром "Мой бизнес" социальным субъектам МСП)</t>
  </si>
  <si>
    <t>Оказание комплекса информационно-консультационных и образовательных услуг в оффлайн и онлайн форматах физическим лицам применяющим специальный налоговый режим "Налог на профессиональный доход" (самозанятым гражданам)</t>
  </si>
  <si>
    <t>Оказание  туристско-информационных услуг  (вне стационара)</t>
  </si>
  <si>
    <t xml:space="preserve">Ведение информационных ресурсов и баз данных, в том числе интернет-ресурсов в сфере туризма </t>
  </si>
  <si>
    <t>Информационное освещение реализации инвестиционных проектов туристской индустрии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</si>
  <si>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создания информационного видео продукта</t>
  </si>
  <si>
    <t>Продвижение инвестиционных проектов в сфере туризма</t>
  </si>
  <si>
    <t xml:space="preserve">Сопровождение инвестиционных проектов в сфере туризма  </t>
  </si>
  <si>
    <t>Проведение консультаций потенциальным и существующим инвесторам по вопросам реализации инвестиционных проектов на Калужской области</t>
  </si>
  <si>
    <t>Предоставление консультационных услуг</t>
  </si>
  <si>
    <t>тыс.м. кв.</t>
  </si>
  <si>
    <t>Ведение информационных ресурсов и баз данных (показ информационных материалов)</t>
  </si>
  <si>
    <t>Ведение информационных ресурсов и баз данных (производство и выпуск сетевого издания "Знамя.Калуга")</t>
  </si>
  <si>
    <t>Ведение информационных ресурсов и баз данных (проведение социологических исследований)</t>
  </si>
  <si>
    <t xml:space="preserve">Благоустройство зон отдыха граждан, пребывающих в лесах (ремонт и подновление старых мест отдыха) </t>
  </si>
  <si>
    <t>Консультирование (консультирование резидентов технопарка "Обнинск" (в том числе потенциальных) по вопросам участия в проектах, реализуемых на территории технопарка "Обнинск",  а так же по условиям размещения в бизнес-инкубаторе и получения мер государственной поддержки)</t>
  </si>
  <si>
    <t>Предоставление услуг субъектам малого  среднего предпринимательства организациями, образующими инфраструктуру поддержки субъектов МСП для юридических лиц (Информирование резидентов технопарка по вопросам развития бизнеса, а также сопровождение деятельности резидентов в сборе и подаче комплекта документов в различные органы, с целью получения грантов, субсидий. и иных мер поддержки)</t>
  </si>
  <si>
    <t>Предоставление информационной и консультационной поддержки субъектам малого и среднего предпринимательства (Информирование)</t>
  </si>
  <si>
    <t>Содержание (эксплуатация) имущества, находящегося в государственной (муниципальной) собственности. Жилищно-коммунальное хозяйство, благоустройство, градостроительная деятельность, строительство и архитектура. Стирка и химическая чистка текстильных и меховых изделий КОМЦ</t>
  </si>
  <si>
    <t>Государственная работа «Содержание (эксплуатация) имущества, находящегося в государственной (муниципальной) собственности»</t>
  </si>
  <si>
    <t xml:space="preserve">Государственная работа «Сбор, обработка, систематизация и накопление информации при определении кадастровой стоимости» (в бумажном виде) </t>
  </si>
  <si>
    <t>Государственная работа «Определение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оценке»» (в бумажном виде)</t>
  </si>
  <si>
    <t>Государственная работа «Определение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оценке»» (в электронном виде)</t>
  </si>
  <si>
    <t xml:space="preserve">Информационное освещение реализации инвестиционных проектов через средства массовой информации с целью привлечения инвестиций в   Калужскую область посредством создания информационных презентационных материалов </t>
  </si>
  <si>
    <t>Оказание  туристско-информационных услуг в стационарных условиях</t>
  </si>
  <si>
    <t>Оказание  туристско-информационных услуг  в сети интернет</t>
  </si>
  <si>
    <t>Ведение информационных ресурсов и баз данных, в том числе  интернет-ресурсов в сфере туризма</t>
  </si>
  <si>
    <t>Осуществление бронирования автобусных, железнодорожных и авиабилетов</t>
  </si>
  <si>
    <t>Организация походов выходного дня, пешеходных экскурсий, туристических квестов и иных мероприятий социального туризма</t>
  </si>
  <si>
    <t>Организация,  проведение и участие в выставках, форумах, конференциях, праздниках, пресс-турах и иных мероприятиях туристской направленности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</si>
  <si>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издания рекламно-информационных материалов</t>
  </si>
  <si>
    <t xml:space="preserve">Организация и проведение мероприятий в сфере туризма с целью привлечения инвестиций </t>
  </si>
  <si>
    <t>Продвижение туристского потенциала Калужской области в СМИ</t>
  </si>
  <si>
    <t>Продвижение туристского потенциала Калужской области посредством разработки, издания и приобретения рекламно-информационных материалов</t>
  </si>
  <si>
    <t>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</si>
</sst>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"/>
    <numFmt numFmtId="166" formatCode="#,##0.0"/>
    <numFmt numFmtId="167" formatCode="[$-419]#,##0.00"/>
    <numFmt numFmtId="168" formatCode="[$-F400]h:mm:ss\ AM/PM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indexed="8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0" fontId="9" fillId="0" borderId="4">
      <alignment horizontal="center" wrapText="1"/>
    </xf>
    <xf numFmtId="0" fontId="9" fillId="0" borderId="4">
      <alignment horizontal="center" shrinkToFit="1"/>
    </xf>
    <xf numFmtId="4" fontId="9" fillId="0" borderId="4">
      <alignment horizontal="right" shrinkToFit="1"/>
    </xf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wrapText="1"/>
    </xf>
    <xf numFmtId="0" fontId="11" fillId="0" borderId="0">
      <alignment horizontal="right"/>
    </xf>
    <xf numFmtId="0" fontId="11" fillId="0" borderId="5">
      <alignment horizontal="center" vertical="center" wrapText="1"/>
    </xf>
    <xf numFmtId="0" fontId="11" fillId="0" borderId="4">
      <alignment horizontal="center" vertical="center" shrinkToFit="1"/>
    </xf>
    <xf numFmtId="0" fontId="11" fillId="0" borderId="4">
      <alignment horizontal="left" vertical="top" wrapText="1"/>
    </xf>
    <xf numFmtId="4" fontId="11" fillId="5" borderId="4">
      <alignment horizontal="right" vertical="top" shrinkToFit="1"/>
    </xf>
    <xf numFmtId="4" fontId="11" fillId="0" borderId="4">
      <alignment horizontal="right" vertical="top" shrinkToFit="1"/>
    </xf>
    <xf numFmtId="4" fontId="11" fillId="0" borderId="0">
      <alignment horizontal="right" shrinkToFit="1"/>
    </xf>
    <xf numFmtId="0" fontId="13" fillId="0" borderId="6">
      <alignment horizontal="left"/>
    </xf>
    <xf numFmtId="4" fontId="13" fillId="6" borderId="4">
      <alignment horizontal="right" vertical="top" shrinkToFit="1"/>
    </xf>
    <xf numFmtId="0" fontId="11" fillId="0" borderId="7"/>
    <xf numFmtId="0" fontId="11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7" borderId="0"/>
    <xf numFmtId="0" fontId="13" fillId="0" borderId="4">
      <alignment horizontal="left" vertical="top" wrapText="1"/>
    </xf>
    <xf numFmtId="0" fontId="11" fillId="7" borderId="0">
      <alignment horizontal="center"/>
    </xf>
    <xf numFmtId="0" fontId="15" fillId="0" borderId="0"/>
    <xf numFmtId="0" fontId="8" fillId="0" borderId="0"/>
    <xf numFmtId="0" fontId="9" fillId="0" borderId="0">
      <alignment vertical="top" wrapText="1"/>
    </xf>
    <xf numFmtId="9" fontId="8" fillId="0" borderId="0" applyFont="0" applyFill="0" applyBorder="0" applyAlignment="0" applyProtection="0"/>
  </cellStyleXfs>
  <cellXfs count="212">
    <xf numFmtId="0" fontId="0" fillId="0" borderId="0" xfId="0"/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167" fontId="5" fillId="9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6" fillId="4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68" fontId="1" fillId="0" borderId="2" xfId="0" applyNumberFormat="1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4" fontId="4" fillId="0" borderId="16" xfId="1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166" fontId="1" fillId="3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167" fontId="5" fillId="9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</cellXfs>
  <cellStyles count="36">
    <cellStyle name="br" xfId="26"/>
    <cellStyle name="col" xfId="25"/>
    <cellStyle name="st36" xfId="2"/>
    <cellStyle name="style0" xfId="27"/>
    <cellStyle name="td" xfId="28"/>
    <cellStyle name="tr" xfId="24"/>
    <cellStyle name="xl21" xfId="29"/>
    <cellStyle name="xl22" xfId="14"/>
    <cellStyle name="xl23" xfId="15"/>
    <cellStyle name="xl24" xfId="20"/>
    <cellStyle name="xl25" xfId="22"/>
    <cellStyle name="xl26" xfId="8"/>
    <cellStyle name="xl27" xfId="10"/>
    <cellStyle name="xl28" xfId="11"/>
    <cellStyle name="xl29" xfId="12"/>
    <cellStyle name="xl30" xfId="13"/>
    <cellStyle name="xl31" xfId="21"/>
    <cellStyle name="xl32" xfId="9"/>
    <cellStyle name="xl33" xfId="23"/>
    <cellStyle name="xl34" xfId="3"/>
    <cellStyle name="xl34 2" xfId="16"/>
    <cellStyle name="xl35" xfId="4"/>
    <cellStyle name="xl35 2" xfId="30"/>
    <cellStyle name="xl36" xfId="17"/>
    <cellStyle name="xl37" xfId="31"/>
    <cellStyle name="xl38" xfId="18"/>
    <cellStyle name="xl39" xfId="19"/>
    <cellStyle name="Обычный" xfId="0" builtinId="0"/>
    <cellStyle name="Обычный 2" xfId="1"/>
    <cellStyle name="Обычный 2 2" xfId="33"/>
    <cellStyle name="Обычный 3" xfId="7"/>
    <cellStyle name="Обычный 4" xfId="32"/>
    <cellStyle name="Обычный 4 2" xfId="34"/>
    <cellStyle name="Процентный 2" xfId="35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asnickaja\Documents\&#1052;&#1086;&#1103;\2021\&#1041;&#1102;&#1076;&#1078;&#1077;&#1090;%202022\&#1048;&#1085;&#1092;&#1086;&#1088;&#1084;&#1072;&#1094;&#1080;&#1103;%20&#1086;%20&#1043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З"/>
      <sheetName val="Лист1"/>
    </sheetNames>
    <sheetDataSet>
      <sheetData sheetId="0" refreshError="1">
        <row r="20">
          <cell r="D20">
            <v>65</v>
          </cell>
          <cell r="F20">
            <v>75</v>
          </cell>
        </row>
        <row r="21">
          <cell r="F21">
            <v>281</v>
          </cell>
        </row>
        <row r="22">
          <cell r="F22">
            <v>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1"/>
  <sheetViews>
    <sheetView tabSelected="1" view="pageBreakPreview" zoomScale="90" zoomScaleNormal="8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M1"/>
    </sheetView>
  </sheetViews>
  <sheetFormatPr defaultRowHeight="15" x14ac:dyDescent="0.25"/>
  <cols>
    <col min="1" max="1" width="9" style="78" customWidth="1"/>
    <col min="2" max="2" width="63.85546875" style="78" customWidth="1"/>
    <col min="3" max="3" width="19.140625" style="78" customWidth="1"/>
    <col min="4" max="4" width="19.7109375" style="78" customWidth="1"/>
    <col min="5" max="5" width="20.140625" style="78" customWidth="1"/>
    <col min="6" max="6" width="15.28515625" style="79" customWidth="1"/>
    <col min="7" max="7" width="15" style="78" customWidth="1"/>
    <col min="8" max="8" width="15.28515625" style="78" customWidth="1"/>
    <col min="9" max="9" width="18.42578125" style="78" customWidth="1"/>
    <col min="10" max="10" width="16.7109375" style="78" customWidth="1"/>
    <col min="11" max="11" width="20.5703125" style="79" customWidth="1"/>
    <col min="12" max="12" width="19.7109375" style="79" customWidth="1"/>
    <col min="13" max="13" width="19.42578125" style="79" customWidth="1"/>
    <col min="14" max="16384" width="9.140625" style="78"/>
  </cols>
  <sheetData>
    <row r="1" spans="1:13" s="6" customFormat="1" ht="75" customHeight="1" thickBot="1" x14ac:dyDescent="0.3">
      <c r="A1" s="174" t="s">
        <v>297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6" customFormat="1" ht="55.9" customHeight="1" thickBot="1" x14ac:dyDescent="0.3">
      <c r="A2" s="175" t="s">
        <v>16</v>
      </c>
      <c r="B2" s="177" t="s">
        <v>17</v>
      </c>
      <c r="C2" s="175" t="s">
        <v>18</v>
      </c>
      <c r="D2" s="180" t="s">
        <v>19</v>
      </c>
      <c r="E2" s="181"/>
      <c r="F2" s="181"/>
      <c r="G2" s="181"/>
      <c r="H2" s="182"/>
      <c r="I2" s="180" t="s">
        <v>20</v>
      </c>
      <c r="J2" s="181"/>
      <c r="K2" s="181"/>
      <c r="L2" s="181"/>
      <c r="M2" s="182"/>
    </row>
    <row r="3" spans="1:13" s="6" customFormat="1" ht="45.75" customHeight="1" thickBot="1" x14ac:dyDescent="0.3">
      <c r="A3" s="176"/>
      <c r="B3" s="178"/>
      <c r="C3" s="176"/>
      <c r="D3" s="153" t="s">
        <v>296</v>
      </c>
      <c r="E3" s="154" t="s">
        <v>298</v>
      </c>
      <c r="F3" s="155" t="s">
        <v>153</v>
      </c>
      <c r="G3" s="154" t="s">
        <v>195</v>
      </c>
      <c r="H3" s="154" t="s">
        <v>299</v>
      </c>
      <c r="I3" s="167" t="s">
        <v>296</v>
      </c>
      <c r="J3" s="168" t="s">
        <v>298</v>
      </c>
      <c r="K3" s="155" t="s">
        <v>153</v>
      </c>
      <c r="L3" s="169" t="s">
        <v>195</v>
      </c>
      <c r="M3" s="170" t="s">
        <v>299</v>
      </c>
    </row>
    <row r="4" spans="1:13" s="6" customFormat="1" ht="15.75" customHeight="1" thickBot="1" x14ac:dyDescent="0.3">
      <c r="A4" s="157">
        <v>1</v>
      </c>
      <c r="B4" s="158">
        <v>2</v>
      </c>
      <c r="C4" s="159">
        <v>3</v>
      </c>
      <c r="D4" s="158">
        <v>4</v>
      </c>
      <c r="E4" s="159">
        <v>5</v>
      </c>
      <c r="F4" s="160">
        <v>6</v>
      </c>
      <c r="G4" s="159">
        <v>7</v>
      </c>
      <c r="H4" s="158">
        <v>8</v>
      </c>
      <c r="I4" s="161">
        <v>9</v>
      </c>
      <c r="J4" s="154">
        <v>10</v>
      </c>
      <c r="K4" s="162">
        <v>11</v>
      </c>
      <c r="L4" s="156">
        <v>12</v>
      </c>
      <c r="M4" s="163">
        <v>13</v>
      </c>
    </row>
    <row r="5" spans="1:13" s="6" customFormat="1" ht="21" customHeight="1" x14ac:dyDescent="0.25">
      <c r="A5" s="186" t="s">
        <v>32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8"/>
    </row>
    <row r="6" spans="1:13" s="6" customFormat="1" ht="30" x14ac:dyDescent="0.25">
      <c r="A6" s="107">
        <v>1</v>
      </c>
      <c r="B6" s="7" t="s">
        <v>23</v>
      </c>
      <c r="C6" s="25" t="s">
        <v>24</v>
      </c>
      <c r="D6" s="29">
        <v>1</v>
      </c>
      <c r="E6" s="29">
        <v>0</v>
      </c>
      <c r="F6" s="89">
        <v>0</v>
      </c>
      <c r="G6" s="90">
        <v>0</v>
      </c>
      <c r="H6" s="90">
        <v>0</v>
      </c>
      <c r="I6" s="55">
        <v>1805.2</v>
      </c>
      <c r="J6" s="61">
        <v>0</v>
      </c>
      <c r="K6" s="91">
        <v>0</v>
      </c>
      <c r="L6" s="62">
        <v>0</v>
      </c>
      <c r="M6" s="108">
        <v>0</v>
      </c>
    </row>
    <row r="7" spans="1:13" s="6" customFormat="1" ht="30" x14ac:dyDescent="0.25">
      <c r="A7" s="107">
        <v>2</v>
      </c>
      <c r="B7" s="7" t="s">
        <v>25</v>
      </c>
      <c r="C7" s="25" t="s">
        <v>24</v>
      </c>
      <c r="D7" s="29">
        <v>1</v>
      </c>
      <c r="E7" s="17">
        <v>2</v>
      </c>
      <c r="F7" s="17">
        <v>2</v>
      </c>
      <c r="G7" s="17">
        <v>2</v>
      </c>
      <c r="H7" s="17">
        <v>2</v>
      </c>
      <c r="I7" s="61">
        <v>827</v>
      </c>
      <c r="J7" s="61">
        <v>2212.65</v>
      </c>
      <c r="K7" s="91">
        <v>2246.59</v>
      </c>
      <c r="L7" s="62">
        <v>2246.59</v>
      </c>
      <c r="M7" s="108">
        <v>2246.59</v>
      </c>
    </row>
    <row r="8" spans="1:13" s="6" customFormat="1" ht="30" x14ac:dyDescent="0.25">
      <c r="A8" s="107">
        <v>3</v>
      </c>
      <c r="B8" s="7" t="s">
        <v>26</v>
      </c>
      <c r="C8" s="25" t="s">
        <v>24</v>
      </c>
      <c r="D8" s="29">
        <v>1</v>
      </c>
      <c r="E8" s="17">
        <v>0</v>
      </c>
      <c r="F8" s="17">
        <v>1</v>
      </c>
      <c r="G8" s="17">
        <v>1</v>
      </c>
      <c r="H8" s="17">
        <v>1</v>
      </c>
      <c r="I8" s="33">
        <v>1000</v>
      </c>
      <c r="J8" s="61">
        <v>0</v>
      </c>
      <c r="K8" s="91">
        <v>1609.62</v>
      </c>
      <c r="L8" s="62">
        <v>1609.62</v>
      </c>
      <c r="M8" s="108">
        <v>1609.62</v>
      </c>
    </row>
    <row r="9" spans="1:13" s="6" customFormat="1" ht="30" x14ac:dyDescent="0.25">
      <c r="A9" s="107">
        <v>4</v>
      </c>
      <c r="B9" s="7" t="s">
        <v>27</v>
      </c>
      <c r="C9" s="25" t="s">
        <v>24</v>
      </c>
      <c r="D9" s="29">
        <v>74</v>
      </c>
      <c r="E9" s="17">
        <v>8</v>
      </c>
      <c r="F9" s="17">
        <v>8</v>
      </c>
      <c r="G9" s="17">
        <v>8</v>
      </c>
      <c r="H9" s="17">
        <v>8</v>
      </c>
      <c r="I9" s="33">
        <v>6313.8</v>
      </c>
      <c r="J9" s="61">
        <v>1535.58</v>
      </c>
      <c r="K9" s="91">
        <v>1366.89</v>
      </c>
      <c r="L9" s="62">
        <v>1366.89</v>
      </c>
      <c r="M9" s="108">
        <v>1366.89</v>
      </c>
    </row>
    <row r="10" spans="1:13" s="6" customFormat="1" ht="45" x14ac:dyDescent="0.25">
      <c r="A10" s="107">
        <v>5</v>
      </c>
      <c r="B10" s="7" t="s">
        <v>28</v>
      </c>
      <c r="C10" s="25" t="s">
        <v>24</v>
      </c>
      <c r="D10" s="29">
        <v>251</v>
      </c>
      <c r="E10" s="17">
        <v>16</v>
      </c>
      <c r="F10" s="17">
        <v>30</v>
      </c>
      <c r="G10" s="17">
        <v>30</v>
      </c>
      <c r="H10" s="17">
        <v>30</v>
      </c>
      <c r="I10" s="33">
        <v>708.5</v>
      </c>
      <c r="J10" s="61">
        <v>434.92</v>
      </c>
      <c r="K10" s="91">
        <v>620.77</v>
      </c>
      <c r="L10" s="62">
        <v>620.77</v>
      </c>
      <c r="M10" s="108">
        <v>620.77</v>
      </c>
    </row>
    <row r="11" spans="1:13" s="6" customFormat="1" ht="30" x14ac:dyDescent="0.25">
      <c r="A11" s="107">
        <v>6</v>
      </c>
      <c r="B11" s="7" t="s">
        <v>29</v>
      </c>
      <c r="C11" s="25" t="s">
        <v>24</v>
      </c>
      <c r="D11" s="29">
        <v>60</v>
      </c>
      <c r="E11" s="17">
        <v>60</v>
      </c>
      <c r="F11" s="17">
        <v>60</v>
      </c>
      <c r="G11" s="17">
        <v>60</v>
      </c>
      <c r="H11" s="17">
        <v>60</v>
      </c>
      <c r="I11" s="33">
        <v>1167.7</v>
      </c>
      <c r="J11" s="61">
        <v>1902.31</v>
      </c>
      <c r="K11" s="91">
        <v>1364.65</v>
      </c>
      <c r="L11" s="62">
        <v>1364.65</v>
      </c>
      <c r="M11" s="108">
        <v>1364.65</v>
      </c>
    </row>
    <row r="12" spans="1:13" s="6" customFormat="1" ht="30" x14ac:dyDescent="0.25">
      <c r="A12" s="107">
        <v>7</v>
      </c>
      <c r="B12" s="7" t="s">
        <v>30</v>
      </c>
      <c r="C12" s="25" t="s">
        <v>24</v>
      </c>
      <c r="D12" s="29">
        <v>40</v>
      </c>
      <c r="E12" s="17">
        <v>40</v>
      </c>
      <c r="F12" s="17">
        <v>20</v>
      </c>
      <c r="G12" s="17">
        <v>20</v>
      </c>
      <c r="H12" s="18">
        <v>20</v>
      </c>
      <c r="I12" s="33">
        <v>1307.5999999999999</v>
      </c>
      <c r="J12" s="61">
        <v>1731.95</v>
      </c>
      <c r="K12" s="91">
        <v>1307.54</v>
      </c>
      <c r="L12" s="62">
        <v>1307.54</v>
      </c>
      <c r="M12" s="108">
        <v>1307.54</v>
      </c>
    </row>
    <row r="13" spans="1:13" s="6" customFormat="1" ht="30" x14ac:dyDescent="0.25">
      <c r="A13" s="107">
        <v>8</v>
      </c>
      <c r="B13" s="7" t="s">
        <v>31</v>
      </c>
      <c r="C13" s="25" t="s">
        <v>24</v>
      </c>
      <c r="D13" s="29">
        <v>20</v>
      </c>
      <c r="E13" s="17">
        <v>20</v>
      </c>
      <c r="F13" s="17">
        <v>20</v>
      </c>
      <c r="G13" s="17">
        <v>20</v>
      </c>
      <c r="H13" s="17">
        <v>20</v>
      </c>
      <c r="I13" s="33">
        <v>1270</v>
      </c>
      <c r="J13" s="61">
        <v>1188</v>
      </c>
      <c r="K13" s="91">
        <v>1353.91</v>
      </c>
      <c r="L13" s="62">
        <v>1353.91</v>
      </c>
      <c r="M13" s="108">
        <v>1353.91</v>
      </c>
    </row>
    <row r="14" spans="1:13" s="6" customFormat="1" ht="30" x14ac:dyDescent="0.25">
      <c r="A14" s="107">
        <v>9</v>
      </c>
      <c r="B14" s="7" t="s">
        <v>198</v>
      </c>
      <c r="C14" s="25" t="s">
        <v>24</v>
      </c>
      <c r="D14" s="29">
        <v>15</v>
      </c>
      <c r="E14" s="17">
        <v>5</v>
      </c>
      <c r="F14" s="17">
        <v>5</v>
      </c>
      <c r="G14" s="17">
        <v>5</v>
      </c>
      <c r="H14" s="17">
        <v>5</v>
      </c>
      <c r="I14" s="33">
        <v>329</v>
      </c>
      <c r="J14" s="61">
        <v>619.24</v>
      </c>
      <c r="K14" s="91">
        <v>321.52999999999997</v>
      </c>
      <c r="L14" s="62">
        <v>321.52999999999997</v>
      </c>
      <c r="M14" s="108">
        <v>321.52999999999997</v>
      </c>
    </row>
    <row r="15" spans="1:13" s="6" customFormat="1" ht="15.75" customHeight="1" x14ac:dyDescent="0.25">
      <c r="A15" s="109"/>
      <c r="B15" s="8" t="s">
        <v>15</v>
      </c>
      <c r="C15" s="43" t="s">
        <v>261</v>
      </c>
      <c r="D15" s="44" t="s">
        <v>261</v>
      </c>
      <c r="E15" s="44" t="s">
        <v>261</v>
      </c>
      <c r="F15" s="44" t="s">
        <v>261</v>
      </c>
      <c r="G15" s="44" t="s">
        <v>261</v>
      </c>
      <c r="H15" s="44" t="s">
        <v>261</v>
      </c>
      <c r="I15" s="44">
        <f>SUM(I6:I14)</f>
        <v>14728.800000000001</v>
      </c>
      <c r="J15" s="44">
        <f>SUM(J6:J14)</f>
        <v>9624.65</v>
      </c>
      <c r="K15" s="44">
        <f t="shared" ref="K15:M15" si="0">SUM(K6:K14)</f>
        <v>10191.500000000002</v>
      </c>
      <c r="L15" s="44">
        <f t="shared" si="0"/>
        <v>10191.500000000002</v>
      </c>
      <c r="M15" s="110">
        <f t="shared" si="0"/>
        <v>10191.500000000002</v>
      </c>
    </row>
    <row r="16" spans="1:13" s="6" customFormat="1" ht="20.25" customHeight="1" x14ac:dyDescent="0.25">
      <c r="A16" s="189" t="s">
        <v>33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</row>
    <row r="17" spans="1:13" s="6" customFormat="1" ht="45" x14ac:dyDescent="0.25">
      <c r="A17" s="107">
        <v>1</v>
      </c>
      <c r="B17" s="77" t="s">
        <v>199</v>
      </c>
      <c r="C17" s="15" t="s">
        <v>200</v>
      </c>
      <c r="D17" s="16">
        <v>128402</v>
      </c>
      <c r="E17" s="19">
        <v>215322</v>
      </c>
      <c r="F17" s="19">
        <v>216399</v>
      </c>
      <c r="G17" s="19">
        <v>217481</v>
      </c>
      <c r="H17" s="19">
        <v>218568</v>
      </c>
      <c r="I17" s="33">
        <v>18790.54</v>
      </c>
      <c r="J17" s="2">
        <v>19802.04</v>
      </c>
      <c r="K17" s="2">
        <v>21291.08</v>
      </c>
      <c r="L17" s="2">
        <v>21291.08</v>
      </c>
      <c r="M17" s="111">
        <v>21291.08</v>
      </c>
    </row>
    <row r="18" spans="1:13" s="6" customFormat="1" ht="45" x14ac:dyDescent="0.25">
      <c r="A18" s="107">
        <v>2</v>
      </c>
      <c r="B18" s="77" t="s">
        <v>201</v>
      </c>
      <c r="C18" s="15" t="s">
        <v>200</v>
      </c>
      <c r="D18" s="16">
        <v>83608</v>
      </c>
      <c r="E18" s="19">
        <v>29620</v>
      </c>
      <c r="F18" s="19">
        <v>27286</v>
      </c>
      <c r="G18" s="19">
        <v>27968</v>
      </c>
      <c r="H18" s="19">
        <v>28667</v>
      </c>
      <c r="I18" s="33">
        <v>2609.8000000000002</v>
      </c>
      <c r="J18" s="2">
        <v>2750.29</v>
      </c>
      <c r="K18" s="2">
        <v>2957.1</v>
      </c>
      <c r="L18" s="2">
        <v>2957.1</v>
      </c>
      <c r="M18" s="111">
        <v>2957.1</v>
      </c>
    </row>
    <row r="19" spans="1:13" s="6" customFormat="1" ht="30" x14ac:dyDescent="0.25">
      <c r="A19" s="107">
        <v>3</v>
      </c>
      <c r="B19" s="77" t="s">
        <v>202</v>
      </c>
      <c r="C19" s="15" t="s">
        <v>200</v>
      </c>
      <c r="D19" s="16">
        <v>12289</v>
      </c>
      <c r="E19" s="19">
        <v>23202</v>
      </c>
      <c r="F19" s="19">
        <v>23318</v>
      </c>
      <c r="G19" s="19">
        <v>23435</v>
      </c>
      <c r="H19" s="19">
        <v>23552</v>
      </c>
      <c r="I19" s="33">
        <v>3653.71</v>
      </c>
      <c r="J19" s="2">
        <v>3850.39</v>
      </c>
      <c r="K19" s="2">
        <v>4139.93</v>
      </c>
      <c r="L19" s="2">
        <v>4139.93</v>
      </c>
      <c r="M19" s="111">
        <v>4139.93</v>
      </c>
    </row>
    <row r="20" spans="1:13" s="6" customFormat="1" ht="45" x14ac:dyDescent="0.25">
      <c r="A20" s="107">
        <v>4</v>
      </c>
      <c r="B20" s="77" t="s">
        <v>34</v>
      </c>
      <c r="C20" s="15" t="s">
        <v>200</v>
      </c>
      <c r="D20" s="16">
        <v>618142</v>
      </c>
      <c r="E20" s="19">
        <v>618000</v>
      </c>
      <c r="F20" s="19">
        <v>618050</v>
      </c>
      <c r="G20" s="19">
        <v>618100</v>
      </c>
      <c r="H20" s="19">
        <v>618150</v>
      </c>
      <c r="I20" s="33">
        <v>15136.82</v>
      </c>
      <c r="J20" s="2">
        <v>15951.64</v>
      </c>
      <c r="K20" s="2">
        <v>17151.14</v>
      </c>
      <c r="L20" s="2">
        <v>17151.14</v>
      </c>
      <c r="M20" s="111">
        <v>17151.14</v>
      </c>
    </row>
    <row r="21" spans="1:13" s="6" customFormat="1" ht="19.5" customHeight="1" x14ac:dyDescent="0.25">
      <c r="A21" s="107">
        <v>5</v>
      </c>
      <c r="B21" s="77" t="s">
        <v>203</v>
      </c>
      <c r="C21" s="15" t="s">
        <v>200</v>
      </c>
      <c r="D21" s="16">
        <v>1750100</v>
      </c>
      <c r="E21" s="19">
        <v>1800000</v>
      </c>
      <c r="F21" s="19">
        <v>1850000</v>
      </c>
      <c r="G21" s="19">
        <v>1900000</v>
      </c>
      <c r="H21" s="19">
        <v>1950000</v>
      </c>
      <c r="I21" s="33">
        <v>12005.07</v>
      </c>
      <c r="J21" s="2">
        <v>12651.29</v>
      </c>
      <c r="K21" s="2">
        <v>13602.63</v>
      </c>
      <c r="L21" s="2">
        <v>13602.63</v>
      </c>
      <c r="M21" s="111">
        <v>13602.63</v>
      </c>
    </row>
    <row r="22" spans="1:13" s="6" customFormat="1" ht="30" x14ac:dyDescent="0.25">
      <c r="A22" s="107">
        <v>6</v>
      </c>
      <c r="B22" s="77" t="s">
        <v>204</v>
      </c>
      <c r="C22" s="15" t="s">
        <v>205</v>
      </c>
      <c r="D22" s="16">
        <v>183499</v>
      </c>
      <c r="E22" s="19">
        <v>333400</v>
      </c>
      <c r="F22" s="19">
        <v>333400</v>
      </c>
      <c r="G22" s="19">
        <v>333400</v>
      </c>
      <c r="H22" s="19">
        <v>333400</v>
      </c>
      <c r="I22" s="33">
        <v>41453.199999999997</v>
      </c>
      <c r="J22" s="11">
        <v>45187.19</v>
      </c>
      <c r="K22" s="11">
        <v>47316.47</v>
      </c>
      <c r="L22" s="11">
        <v>47316.47</v>
      </c>
      <c r="M22" s="112">
        <v>47316.47</v>
      </c>
    </row>
    <row r="23" spans="1:13" s="6" customFormat="1" ht="45" x14ac:dyDescent="0.25">
      <c r="A23" s="107">
        <v>7</v>
      </c>
      <c r="B23" s="77" t="s">
        <v>40</v>
      </c>
      <c r="C23" s="15" t="s">
        <v>200</v>
      </c>
      <c r="D23" s="16">
        <v>243940</v>
      </c>
      <c r="E23" s="19">
        <v>241155</v>
      </c>
      <c r="F23" s="19">
        <v>243940</v>
      </c>
      <c r="G23" s="19">
        <v>243940</v>
      </c>
      <c r="H23" s="19">
        <v>243940</v>
      </c>
      <c r="I23" s="2">
        <v>24239.72</v>
      </c>
      <c r="J23" s="11">
        <v>26423.16</v>
      </c>
      <c r="K23" s="11">
        <v>27668.26</v>
      </c>
      <c r="L23" s="11">
        <v>27668.26</v>
      </c>
      <c r="M23" s="112">
        <v>27668.26</v>
      </c>
    </row>
    <row r="24" spans="1:13" s="6" customFormat="1" ht="30" x14ac:dyDescent="0.25">
      <c r="A24" s="107">
        <v>8</v>
      </c>
      <c r="B24" s="77" t="s">
        <v>206</v>
      </c>
      <c r="C24" s="15" t="s">
        <v>200</v>
      </c>
      <c r="D24" s="16">
        <v>456</v>
      </c>
      <c r="E24" s="19">
        <v>431</v>
      </c>
      <c r="F24" s="19">
        <v>431</v>
      </c>
      <c r="G24" s="19">
        <v>431</v>
      </c>
      <c r="H24" s="19">
        <v>431</v>
      </c>
      <c r="I24" s="2">
        <v>13609.380000000001</v>
      </c>
      <c r="J24" s="11">
        <v>14835.27</v>
      </c>
      <c r="K24" s="11">
        <v>15534.33</v>
      </c>
      <c r="L24" s="11">
        <v>15534.33</v>
      </c>
      <c r="M24" s="112">
        <v>15534.33</v>
      </c>
    </row>
    <row r="25" spans="1:13" s="6" customFormat="1" ht="30" x14ac:dyDescent="0.25">
      <c r="A25" s="107">
        <v>9</v>
      </c>
      <c r="B25" s="77" t="s">
        <v>207</v>
      </c>
      <c r="C25" s="15" t="s">
        <v>200</v>
      </c>
      <c r="D25" s="16">
        <v>58</v>
      </c>
      <c r="E25" s="19">
        <v>41</v>
      </c>
      <c r="F25" s="19">
        <v>41</v>
      </c>
      <c r="G25" s="19">
        <v>41</v>
      </c>
      <c r="H25" s="19">
        <v>41</v>
      </c>
      <c r="I25" s="2">
        <v>5252.02</v>
      </c>
      <c r="J25" s="11">
        <v>5725.11</v>
      </c>
      <c r="K25" s="11">
        <v>5994.88</v>
      </c>
      <c r="L25" s="11">
        <v>5994.88</v>
      </c>
      <c r="M25" s="112">
        <v>5994.88</v>
      </c>
    </row>
    <row r="26" spans="1:13" s="6" customFormat="1" ht="30" x14ac:dyDescent="0.25">
      <c r="A26" s="107">
        <v>10</v>
      </c>
      <c r="B26" s="77" t="s">
        <v>37</v>
      </c>
      <c r="C26" s="15" t="s">
        <v>200</v>
      </c>
      <c r="D26" s="16">
        <v>59</v>
      </c>
      <c r="E26" s="19">
        <v>69</v>
      </c>
      <c r="F26" s="19">
        <v>69</v>
      </c>
      <c r="G26" s="19">
        <v>69</v>
      </c>
      <c r="H26" s="19">
        <v>69</v>
      </c>
      <c r="I26" s="2">
        <v>3314.65</v>
      </c>
      <c r="J26" s="11">
        <v>3613.22</v>
      </c>
      <c r="K26" s="11">
        <v>3783.48</v>
      </c>
      <c r="L26" s="11">
        <v>3783.48</v>
      </c>
      <c r="M26" s="112">
        <v>3783.48</v>
      </c>
    </row>
    <row r="27" spans="1:13" s="6" customFormat="1" ht="30" x14ac:dyDescent="0.25">
      <c r="A27" s="107">
        <v>11</v>
      </c>
      <c r="B27" s="77" t="s">
        <v>208</v>
      </c>
      <c r="C27" s="15" t="s">
        <v>209</v>
      </c>
      <c r="D27" s="16">
        <v>507892</v>
      </c>
      <c r="E27" s="19">
        <v>506909</v>
      </c>
      <c r="F27" s="19">
        <v>507000</v>
      </c>
      <c r="G27" s="19">
        <v>507000</v>
      </c>
      <c r="H27" s="19">
        <v>507000</v>
      </c>
      <c r="I27" s="2">
        <v>1378.99</v>
      </c>
      <c r="J27" s="11">
        <v>1503.21</v>
      </c>
      <c r="K27" s="11">
        <v>1574.04</v>
      </c>
      <c r="L27" s="11">
        <v>1574.04</v>
      </c>
      <c r="M27" s="112">
        <v>1574.04</v>
      </c>
    </row>
    <row r="28" spans="1:13" s="6" customFormat="1" x14ac:dyDescent="0.25">
      <c r="A28" s="107">
        <v>12</v>
      </c>
      <c r="B28" s="77" t="s">
        <v>38</v>
      </c>
      <c r="C28" s="15" t="s">
        <v>200</v>
      </c>
      <c r="D28" s="16">
        <v>826</v>
      </c>
      <c r="E28" s="19">
        <v>828</v>
      </c>
      <c r="F28" s="19">
        <v>828</v>
      </c>
      <c r="G28" s="19">
        <v>828</v>
      </c>
      <c r="H28" s="19">
        <v>828</v>
      </c>
      <c r="I28" s="2">
        <v>8659.7900000000009</v>
      </c>
      <c r="J28" s="11">
        <v>9439.84</v>
      </c>
      <c r="K28" s="11">
        <v>9884.66</v>
      </c>
      <c r="L28" s="11">
        <v>9884.66</v>
      </c>
      <c r="M28" s="112">
        <v>9884.66</v>
      </c>
    </row>
    <row r="29" spans="1:13" s="6" customFormat="1" ht="30" x14ac:dyDescent="0.25">
      <c r="A29" s="107">
        <v>13</v>
      </c>
      <c r="B29" s="77" t="s">
        <v>210</v>
      </c>
      <c r="C29" s="15" t="s">
        <v>211</v>
      </c>
      <c r="D29" s="16">
        <v>9031</v>
      </c>
      <c r="E29" s="17">
        <v>8500</v>
      </c>
      <c r="F29" s="17">
        <v>8500</v>
      </c>
      <c r="G29" s="17">
        <v>8500</v>
      </c>
      <c r="H29" s="18">
        <v>8500</v>
      </c>
      <c r="I29" s="2">
        <v>5903.32</v>
      </c>
      <c r="J29" s="11">
        <v>6182.67</v>
      </c>
      <c r="K29" s="11">
        <v>8070.76</v>
      </c>
      <c r="L29" s="11">
        <v>8070.76</v>
      </c>
      <c r="M29" s="112">
        <v>8070.76</v>
      </c>
    </row>
    <row r="30" spans="1:13" s="6" customFormat="1" ht="83.25" customHeight="1" x14ac:dyDescent="0.25">
      <c r="A30" s="107">
        <v>14</v>
      </c>
      <c r="B30" s="77" t="s">
        <v>212</v>
      </c>
      <c r="C30" s="15" t="s">
        <v>209</v>
      </c>
      <c r="D30" s="16">
        <v>579126.61</v>
      </c>
      <c r="E30" s="17">
        <v>0</v>
      </c>
      <c r="F30" s="17">
        <v>0</v>
      </c>
      <c r="G30" s="17">
        <v>0</v>
      </c>
      <c r="H30" s="18">
        <v>0</v>
      </c>
      <c r="I30" s="33">
        <v>15898.48</v>
      </c>
      <c r="J30" s="11">
        <v>0</v>
      </c>
      <c r="K30" s="11">
        <v>0</v>
      </c>
      <c r="L30" s="11">
        <v>0</v>
      </c>
      <c r="M30" s="112">
        <v>0</v>
      </c>
    </row>
    <row r="31" spans="1:13" s="6" customFormat="1" ht="30" x14ac:dyDescent="0.25">
      <c r="A31" s="107">
        <v>15</v>
      </c>
      <c r="B31" s="77" t="s">
        <v>213</v>
      </c>
      <c r="C31" s="15" t="s">
        <v>205</v>
      </c>
      <c r="D31" s="16">
        <v>21249</v>
      </c>
      <c r="E31" s="17">
        <v>18810</v>
      </c>
      <c r="F31" s="17">
        <v>18810</v>
      </c>
      <c r="G31" s="17">
        <v>20156</v>
      </c>
      <c r="H31" s="18">
        <v>22453</v>
      </c>
      <c r="I31" s="33">
        <v>9435.99</v>
      </c>
      <c r="J31" s="1">
        <v>9032.93</v>
      </c>
      <c r="K31" s="11">
        <v>9719.1</v>
      </c>
      <c r="L31" s="11">
        <v>9719.1</v>
      </c>
      <c r="M31" s="112">
        <v>9719.1</v>
      </c>
    </row>
    <row r="32" spans="1:13" s="6" customFormat="1" x14ac:dyDescent="0.25">
      <c r="A32" s="107">
        <v>16</v>
      </c>
      <c r="B32" s="77" t="s">
        <v>214</v>
      </c>
      <c r="C32" s="15" t="s">
        <v>200</v>
      </c>
      <c r="D32" s="16">
        <v>400</v>
      </c>
      <c r="E32" s="17">
        <v>200</v>
      </c>
      <c r="F32" s="17">
        <v>210</v>
      </c>
      <c r="G32" s="17">
        <v>210</v>
      </c>
      <c r="H32" s="18">
        <v>210</v>
      </c>
      <c r="I32" s="33">
        <v>332.5</v>
      </c>
      <c r="J32" s="1">
        <v>318.29000000000002</v>
      </c>
      <c r="K32" s="11">
        <v>342.5</v>
      </c>
      <c r="L32" s="11">
        <v>342.5</v>
      </c>
      <c r="M32" s="112">
        <v>342.5</v>
      </c>
    </row>
    <row r="33" spans="1:13" s="6" customFormat="1" ht="60" x14ac:dyDescent="0.25">
      <c r="A33" s="107">
        <v>17</v>
      </c>
      <c r="B33" s="77" t="s">
        <v>215</v>
      </c>
      <c r="C33" s="15" t="s">
        <v>200</v>
      </c>
      <c r="D33" s="16">
        <v>7</v>
      </c>
      <c r="E33" s="17">
        <v>7</v>
      </c>
      <c r="F33" s="17">
        <v>7</v>
      </c>
      <c r="G33" s="17">
        <v>7</v>
      </c>
      <c r="H33" s="18">
        <v>7</v>
      </c>
      <c r="I33" s="33">
        <v>1030.78</v>
      </c>
      <c r="J33" s="1">
        <v>986.75</v>
      </c>
      <c r="K33" s="11">
        <v>1061.7</v>
      </c>
      <c r="L33" s="11">
        <v>1061.7</v>
      </c>
      <c r="M33" s="112">
        <v>1061.7</v>
      </c>
    </row>
    <row r="34" spans="1:13" s="6" customFormat="1" ht="45" x14ac:dyDescent="0.25">
      <c r="A34" s="107">
        <v>18</v>
      </c>
      <c r="B34" s="77" t="s">
        <v>216</v>
      </c>
      <c r="C34" s="15" t="s">
        <v>200</v>
      </c>
      <c r="D34" s="16">
        <v>28</v>
      </c>
      <c r="E34" s="17">
        <v>35</v>
      </c>
      <c r="F34" s="17">
        <v>35</v>
      </c>
      <c r="G34" s="17">
        <v>35</v>
      </c>
      <c r="H34" s="18">
        <v>35</v>
      </c>
      <c r="I34" s="2">
        <v>4422.3</v>
      </c>
      <c r="J34" s="1">
        <v>4233.3999999999996</v>
      </c>
      <c r="K34" s="11">
        <v>4554.8999999999996</v>
      </c>
      <c r="L34" s="11">
        <v>4554.8999999999996</v>
      </c>
      <c r="M34" s="112">
        <v>4554.8999999999996</v>
      </c>
    </row>
    <row r="35" spans="1:13" s="6" customFormat="1" ht="45" x14ac:dyDescent="0.25">
      <c r="A35" s="107">
        <v>19</v>
      </c>
      <c r="B35" s="77" t="s">
        <v>217</v>
      </c>
      <c r="C35" s="15" t="s">
        <v>200</v>
      </c>
      <c r="D35" s="16">
        <v>4</v>
      </c>
      <c r="E35" s="17">
        <v>4</v>
      </c>
      <c r="F35" s="17">
        <v>2</v>
      </c>
      <c r="G35" s="17">
        <v>2</v>
      </c>
      <c r="H35" s="18">
        <v>2</v>
      </c>
      <c r="I35" s="33">
        <v>665.05</v>
      </c>
      <c r="J35" s="1">
        <v>636.64</v>
      </c>
      <c r="K35" s="11">
        <v>685</v>
      </c>
      <c r="L35" s="11">
        <v>685</v>
      </c>
      <c r="M35" s="112">
        <v>685</v>
      </c>
    </row>
    <row r="36" spans="1:13" s="6" customFormat="1" x14ac:dyDescent="0.25">
      <c r="A36" s="107">
        <v>20</v>
      </c>
      <c r="B36" s="77" t="s">
        <v>218</v>
      </c>
      <c r="C36" s="15" t="s">
        <v>200</v>
      </c>
      <c r="D36" s="16">
        <v>25</v>
      </c>
      <c r="E36" s="17">
        <v>25</v>
      </c>
      <c r="F36" s="17">
        <v>25</v>
      </c>
      <c r="G36" s="17">
        <v>25</v>
      </c>
      <c r="H36" s="18">
        <v>25</v>
      </c>
      <c r="I36" s="33">
        <v>932.5</v>
      </c>
      <c r="J36" s="1">
        <v>892.66</v>
      </c>
      <c r="K36" s="11">
        <v>960.5</v>
      </c>
      <c r="L36" s="11">
        <v>960.5</v>
      </c>
      <c r="M36" s="112">
        <v>960.5</v>
      </c>
    </row>
    <row r="37" spans="1:13" s="6" customFormat="1" ht="60" x14ac:dyDescent="0.25">
      <c r="A37" s="107">
        <v>21</v>
      </c>
      <c r="B37" s="77" t="s">
        <v>334</v>
      </c>
      <c r="C37" s="15" t="s">
        <v>200</v>
      </c>
      <c r="D37" s="16">
        <v>16</v>
      </c>
      <c r="E37" s="17">
        <v>19</v>
      </c>
      <c r="F37" s="17">
        <v>19</v>
      </c>
      <c r="G37" s="17">
        <v>19</v>
      </c>
      <c r="H37" s="18">
        <v>19</v>
      </c>
      <c r="I37" s="11">
        <v>3993.2</v>
      </c>
      <c r="J37" s="1">
        <v>4227.6499999999996</v>
      </c>
      <c r="K37" s="11">
        <v>5090.6099999999997</v>
      </c>
      <c r="L37" s="11">
        <v>5090.6099999999997</v>
      </c>
      <c r="M37" s="112">
        <v>5090.6099999999997</v>
      </c>
    </row>
    <row r="38" spans="1:13" s="6" customFormat="1" ht="60" x14ac:dyDescent="0.25">
      <c r="A38" s="107">
        <v>22</v>
      </c>
      <c r="B38" s="77" t="s">
        <v>332</v>
      </c>
      <c r="C38" s="15" t="s">
        <v>200</v>
      </c>
      <c r="D38" s="16">
        <v>20</v>
      </c>
      <c r="E38" s="17">
        <v>23</v>
      </c>
      <c r="F38" s="17">
        <v>23</v>
      </c>
      <c r="G38" s="17">
        <v>23</v>
      </c>
      <c r="H38" s="18">
        <v>23</v>
      </c>
      <c r="I38" s="11">
        <v>3368</v>
      </c>
      <c r="J38" s="11">
        <v>3529.15</v>
      </c>
      <c r="K38" s="11">
        <v>4446.75</v>
      </c>
      <c r="L38" s="11">
        <v>4446.75</v>
      </c>
      <c r="M38" s="112">
        <v>4446.75</v>
      </c>
    </row>
    <row r="39" spans="1:13" s="6" customFormat="1" ht="60" x14ac:dyDescent="0.25">
      <c r="A39" s="107">
        <v>23</v>
      </c>
      <c r="B39" s="77" t="s">
        <v>219</v>
      </c>
      <c r="C39" s="15" t="s">
        <v>200</v>
      </c>
      <c r="D39" s="16">
        <v>40</v>
      </c>
      <c r="E39" s="17">
        <v>40</v>
      </c>
      <c r="F39" s="17">
        <v>40</v>
      </c>
      <c r="G39" s="17">
        <v>40</v>
      </c>
      <c r="H39" s="18">
        <v>40</v>
      </c>
      <c r="I39" s="11">
        <v>15375.6</v>
      </c>
      <c r="J39" s="1">
        <v>14008.85</v>
      </c>
      <c r="K39" s="11">
        <v>15836.9</v>
      </c>
      <c r="L39" s="11">
        <v>15836.9</v>
      </c>
      <c r="M39" s="112">
        <v>15836.9</v>
      </c>
    </row>
    <row r="40" spans="1:13" s="6" customFormat="1" ht="30" x14ac:dyDescent="0.25">
      <c r="A40" s="107">
        <v>24</v>
      </c>
      <c r="B40" s="77" t="s">
        <v>220</v>
      </c>
      <c r="C40" s="15" t="s">
        <v>221</v>
      </c>
      <c r="D40" s="16">
        <v>68362</v>
      </c>
      <c r="E40" s="19">
        <v>157362</v>
      </c>
      <c r="F40" s="19">
        <v>156257</v>
      </c>
      <c r="G40" s="19">
        <v>156257</v>
      </c>
      <c r="H40" s="19">
        <v>156257</v>
      </c>
      <c r="I40" s="11">
        <v>65279.68</v>
      </c>
      <c r="J40" s="11">
        <v>58767.77</v>
      </c>
      <c r="K40" s="11">
        <v>61141.84</v>
      </c>
      <c r="L40" s="11">
        <v>61141.84</v>
      </c>
      <c r="M40" s="112">
        <v>61141.84</v>
      </c>
    </row>
    <row r="41" spans="1:13" s="6" customFormat="1" ht="30" x14ac:dyDescent="0.25">
      <c r="A41" s="107">
        <v>25</v>
      </c>
      <c r="B41" s="77" t="s">
        <v>222</v>
      </c>
      <c r="C41" s="15" t="s">
        <v>221</v>
      </c>
      <c r="D41" s="16">
        <v>767</v>
      </c>
      <c r="E41" s="19">
        <v>1420</v>
      </c>
      <c r="F41" s="19">
        <v>1450</v>
      </c>
      <c r="G41" s="19">
        <v>1450</v>
      </c>
      <c r="H41" s="19">
        <v>1450</v>
      </c>
      <c r="I41" s="11">
        <v>2109.64</v>
      </c>
      <c r="J41" s="11">
        <v>1899.19</v>
      </c>
      <c r="K41" s="11">
        <v>1975.91</v>
      </c>
      <c r="L41" s="11">
        <v>1975.91</v>
      </c>
      <c r="M41" s="112">
        <v>1975.91</v>
      </c>
    </row>
    <row r="42" spans="1:13" s="6" customFormat="1" ht="30" x14ac:dyDescent="0.25">
      <c r="A42" s="107">
        <v>26</v>
      </c>
      <c r="B42" s="77" t="s">
        <v>223</v>
      </c>
      <c r="C42" s="15" t="s">
        <v>221</v>
      </c>
      <c r="D42" s="16">
        <v>1445</v>
      </c>
      <c r="E42" s="19">
        <v>250</v>
      </c>
      <c r="F42" s="19">
        <v>1000</v>
      </c>
      <c r="G42" s="19">
        <v>1000</v>
      </c>
      <c r="H42" s="19">
        <v>1000</v>
      </c>
      <c r="I42" s="11">
        <v>1070.6199999999999</v>
      </c>
      <c r="J42" s="11">
        <v>963.82</v>
      </c>
      <c r="K42" s="11">
        <v>1002.75</v>
      </c>
      <c r="L42" s="11">
        <v>1002.75</v>
      </c>
      <c r="M42" s="112">
        <v>1002.75</v>
      </c>
    </row>
    <row r="43" spans="1:13" s="6" customFormat="1" ht="30" x14ac:dyDescent="0.25">
      <c r="A43" s="107">
        <v>27</v>
      </c>
      <c r="B43" s="77" t="s">
        <v>224</v>
      </c>
      <c r="C43" s="15" t="s">
        <v>221</v>
      </c>
      <c r="D43" s="16">
        <v>0</v>
      </c>
      <c r="E43" s="19">
        <v>6</v>
      </c>
      <c r="F43" s="19">
        <v>6</v>
      </c>
      <c r="G43" s="19">
        <v>6</v>
      </c>
      <c r="H43" s="19">
        <v>6</v>
      </c>
      <c r="I43" s="11">
        <v>0</v>
      </c>
      <c r="J43" s="11">
        <v>1137.5999999999999</v>
      </c>
      <c r="K43" s="11">
        <v>1183.56</v>
      </c>
      <c r="L43" s="11">
        <v>1183.56</v>
      </c>
      <c r="M43" s="112">
        <v>1183.56</v>
      </c>
    </row>
    <row r="44" spans="1:13" s="6" customFormat="1" ht="30" x14ac:dyDescent="0.25">
      <c r="A44" s="107">
        <v>28</v>
      </c>
      <c r="B44" s="77" t="s">
        <v>225</v>
      </c>
      <c r="C44" s="15" t="s">
        <v>221</v>
      </c>
      <c r="D44" s="16">
        <v>3263</v>
      </c>
      <c r="E44" s="19">
        <v>1880</v>
      </c>
      <c r="F44" s="19">
        <v>2530</v>
      </c>
      <c r="G44" s="19">
        <v>2530</v>
      </c>
      <c r="H44" s="19">
        <v>2530</v>
      </c>
      <c r="I44" s="11">
        <v>1456.7</v>
      </c>
      <c r="J44" s="11">
        <v>1311.38</v>
      </c>
      <c r="K44" s="11">
        <v>1364.36</v>
      </c>
      <c r="L44" s="11">
        <v>1364.36</v>
      </c>
      <c r="M44" s="112">
        <v>1364.36</v>
      </c>
    </row>
    <row r="45" spans="1:13" s="6" customFormat="1" ht="30" x14ac:dyDescent="0.25">
      <c r="A45" s="107">
        <v>29</v>
      </c>
      <c r="B45" s="77" t="s">
        <v>226</v>
      </c>
      <c r="C45" s="15" t="s">
        <v>221</v>
      </c>
      <c r="D45" s="16">
        <v>415</v>
      </c>
      <c r="E45" s="19">
        <v>720</v>
      </c>
      <c r="F45" s="19">
        <v>1000</v>
      </c>
      <c r="G45" s="19">
        <v>1000</v>
      </c>
      <c r="H45" s="19">
        <v>1000</v>
      </c>
      <c r="I45" s="11">
        <v>1274.67</v>
      </c>
      <c r="J45" s="11">
        <v>1147.51</v>
      </c>
      <c r="K45" s="11">
        <v>1193.8800000000001</v>
      </c>
      <c r="L45" s="11">
        <v>1193.8800000000001</v>
      </c>
      <c r="M45" s="112">
        <v>1193.8800000000001</v>
      </c>
    </row>
    <row r="46" spans="1:13" s="6" customFormat="1" ht="30" x14ac:dyDescent="0.25">
      <c r="A46" s="107">
        <v>30</v>
      </c>
      <c r="B46" s="77" t="s">
        <v>227</v>
      </c>
      <c r="C46" s="15" t="s">
        <v>200</v>
      </c>
      <c r="D46" s="16">
        <v>12</v>
      </c>
      <c r="E46" s="17">
        <v>9</v>
      </c>
      <c r="F46" s="17">
        <v>9</v>
      </c>
      <c r="G46" s="18">
        <v>9</v>
      </c>
      <c r="H46" s="18">
        <v>9</v>
      </c>
      <c r="I46" s="11">
        <v>61207.03</v>
      </c>
      <c r="J46" s="11">
        <v>53963.8</v>
      </c>
      <c r="K46" s="11">
        <v>56143.8</v>
      </c>
      <c r="L46" s="11">
        <v>56143.8</v>
      </c>
      <c r="M46" s="112">
        <v>56143.8</v>
      </c>
    </row>
    <row r="47" spans="1:13" s="6" customFormat="1" ht="30" x14ac:dyDescent="0.25">
      <c r="A47" s="107">
        <v>31</v>
      </c>
      <c r="B47" s="77" t="s">
        <v>228</v>
      </c>
      <c r="C47" s="15" t="s">
        <v>205</v>
      </c>
      <c r="D47" s="16">
        <v>442</v>
      </c>
      <c r="E47" s="17">
        <v>442</v>
      </c>
      <c r="F47" s="17">
        <v>442</v>
      </c>
      <c r="G47" s="17">
        <v>442</v>
      </c>
      <c r="H47" s="17">
        <v>442</v>
      </c>
      <c r="I47" s="11">
        <v>151.01</v>
      </c>
      <c r="J47" s="11">
        <v>385.53</v>
      </c>
      <c r="K47" s="11">
        <v>450.08</v>
      </c>
      <c r="L47" s="11">
        <v>450.08</v>
      </c>
      <c r="M47" s="112">
        <v>450.08</v>
      </c>
    </row>
    <row r="48" spans="1:13" s="6" customFormat="1" ht="60" x14ac:dyDescent="0.25">
      <c r="A48" s="107">
        <v>32</v>
      </c>
      <c r="B48" s="77" t="s">
        <v>229</v>
      </c>
      <c r="C48" s="15" t="s">
        <v>205</v>
      </c>
      <c r="D48" s="16">
        <v>260</v>
      </c>
      <c r="E48" s="19">
        <v>252</v>
      </c>
      <c r="F48" s="17">
        <v>265</v>
      </c>
      <c r="G48" s="17">
        <v>265</v>
      </c>
      <c r="H48" s="17">
        <v>265</v>
      </c>
      <c r="I48" s="11">
        <v>470.45</v>
      </c>
      <c r="J48" s="11">
        <v>1201.06</v>
      </c>
      <c r="K48" s="11">
        <v>1402.15</v>
      </c>
      <c r="L48" s="11">
        <v>1402.15</v>
      </c>
      <c r="M48" s="112">
        <v>1402.15</v>
      </c>
    </row>
    <row r="49" spans="1:13" s="6" customFormat="1" ht="60" x14ac:dyDescent="0.25">
      <c r="A49" s="107">
        <v>33</v>
      </c>
      <c r="B49" s="77" t="s">
        <v>230</v>
      </c>
      <c r="C49" s="15" t="s">
        <v>205</v>
      </c>
      <c r="D49" s="16">
        <v>13555</v>
      </c>
      <c r="E49" s="17">
        <v>1125</v>
      </c>
      <c r="F49" s="17">
        <v>1406</v>
      </c>
      <c r="G49" s="17">
        <v>1406</v>
      </c>
      <c r="H49" s="17">
        <v>1406</v>
      </c>
      <c r="I49" s="11">
        <v>7244.94</v>
      </c>
      <c r="J49" s="11">
        <v>18496.41</v>
      </c>
      <c r="K49" s="11">
        <v>21593.09</v>
      </c>
      <c r="L49" s="11">
        <v>21593.09</v>
      </c>
      <c r="M49" s="112">
        <v>21593.09</v>
      </c>
    </row>
    <row r="50" spans="1:13" s="6" customFormat="1" ht="45" x14ac:dyDescent="0.25">
      <c r="A50" s="107">
        <v>34</v>
      </c>
      <c r="B50" s="77" t="s">
        <v>39</v>
      </c>
      <c r="C50" s="15" t="s">
        <v>200</v>
      </c>
      <c r="D50" s="16">
        <v>10</v>
      </c>
      <c r="E50" s="17">
        <v>9</v>
      </c>
      <c r="F50" s="17">
        <v>10</v>
      </c>
      <c r="G50" s="17">
        <v>10</v>
      </c>
      <c r="H50" s="17">
        <v>10</v>
      </c>
      <c r="I50" s="11">
        <v>7401.23</v>
      </c>
      <c r="J50" s="11">
        <v>18895.419999999998</v>
      </c>
      <c r="K50" s="11">
        <v>22058.91</v>
      </c>
      <c r="L50" s="11">
        <v>22058.91</v>
      </c>
      <c r="M50" s="112">
        <v>22058.91</v>
      </c>
    </row>
    <row r="51" spans="1:13" s="6" customFormat="1" ht="35.25" customHeight="1" x14ac:dyDescent="0.25">
      <c r="A51" s="107">
        <v>35</v>
      </c>
      <c r="B51" s="77" t="s">
        <v>231</v>
      </c>
      <c r="C51" s="15" t="s">
        <v>200</v>
      </c>
      <c r="D51" s="16">
        <v>28</v>
      </c>
      <c r="E51" s="17">
        <v>35</v>
      </c>
      <c r="F51" s="17">
        <v>36</v>
      </c>
      <c r="G51" s="17">
        <v>36</v>
      </c>
      <c r="H51" s="17">
        <v>36</v>
      </c>
      <c r="I51" s="11">
        <v>1065.93</v>
      </c>
      <c r="J51" s="11">
        <v>2721.33</v>
      </c>
      <c r="K51" s="11">
        <v>3176.94</v>
      </c>
      <c r="L51" s="11">
        <v>3176.94</v>
      </c>
      <c r="M51" s="112">
        <v>3176.93</v>
      </c>
    </row>
    <row r="52" spans="1:13" s="6" customFormat="1" ht="22.5" customHeight="1" x14ac:dyDescent="0.25">
      <c r="A52" s="107">
        <v>36</v>
      </c>
      <c r="B52" s="77" t="s">
        <v>232</v>
      </c>
      <c r="C52" s="15" t="s">
        <v>200</v>
      </c>
      <c r="D52" s="16">
        <v>8</v>
      </c>
      <c r="E52" s="17">
        <v>10</v>
      </c>
      <c r="F52" s="17">
        <v>10</v>
      </c>
      <c r="G52" s="17">
        <v>10</v>
      </c>
      <c r="H52" s="17">
        <v>10</v>
      </c>
      <c r="I52" s="11">
        <v>258.41000000000003</v>
      </c>
      <c r="J52" s="11">
        <v>659.72</v>
      </c>
      <c r="K52" s="11">
        <v>770.18</v>
      </c>
      <c r="L52" s="11">
        <v>770.18</v>
      </c>
      <c r="M52" s="112">
        <v>770.17</v>
      </c>
    </row>
    <row r="53" spans="1:13" s="6" customFormat="1" ht="30" x14ac:dyDescent="0.25">
      <c r="A53" s="107">
        <v>37</v>
      </c>
      <c r="B53" s="77" t="s">
        <v>233</v>
      </c>
      <c r="C53" s="15" t="s">
        <v>200</v>
      </c>
      <c r="D53" s="16">
        <v>3</v>
      </c>
      <c r="E53" s="17">
        <v>5</v>
      </c>
      <c r="F53" s="17">
        <v>5</v>
      </c>
      <c r="G53" s="17">
        <v>5</v>
      </c>
      <c r="H53" s="17">
        <v>5</v>
      </c>
      <c r="I53" s="11">
        <v>96.93</v>
      </c>
      <c r="J53" s="11">
        <v>247.47</v>
      </c>
      <c r="K53" s="11">
        <v>288.89</v>
      </c>
      <c r="L53" s="11">
        <v>288.89</v>
      </c>
      <c r="M53" s="112">
        <v>288.88</v>
      </c>
    </row>
    <row r="54" spans="1:13" s="6" customFormat="1" ht="30" x14ac:dyDescent="0.25">
      <c r="A54" s="107">
        <v>38</v>
      </c>
      <c r="B54" s="77" t="s">
        <v>234</v>
      </c>
      <c r="C54" s="15" t="s">
        <v>200</v>
      </c>
      <c r="D54" s="16">
        <v>19</v>
      </c>
      <c r="E54" s="17">
        <v>20</v>
      </c>
      <c r="F54" s="17">
        <v>22</v>
      </c>
      <c r="G54" s="17">
        <v>22</v>
      </c>
      <c r="H54" s="17">
        <v>22</v>
      </c>
      <c r="I54" s="11">
        <v>645.91</v>
      </c>
      <c r="J54" s="11">
        <v>1649.01</v>
      </c>
      <c r="K54" s="11">
        <v>1925.09</v>
      </c>
      <c r="L54" s="11">
        <v>1925.09</v>
      </c>
      <c r="M54" s="112">
        <v>1925.08</v>
      </c>
    </row>
    <row r="55" spans="1:13" s="6" customFormat="1" ht="30" x14ac:dyDescent="0.25">
      <c r="A55" s="107">
        <v>39</v>
      </c>
      <c r="B55" s="77" t="s">
        <v>235</v>
      </c>
      <c r="C55" s="15" t="s">
        <v>200</v>
      </c>
      <c r="D55" s="16">
        <v>21</v>
      </c>
      <c r="E55" s="17">
        <v>25</v>
      </c>
      <c r="F55" s="17">
        <v>26</v>
      </c>
      <c r="G55" s="17">
        <v>26</v>
      </c>
      <c r="H55" s="17">
        <v>26</v>
      </c>
      <c r="I55" s="11">
        <v>775.22</v>
      </c>
      <c r="J55" s="11">
        <v>1979.14</v>
      </c>
      <c r="K55" s="11">
        <v>2310.5</v>
      </c>
      <c r="L55" s="11">
        <v>2310.5</v>
      </c>
      <c r="M55" s="112">
        <v>2310.4899999999998</v>
      </c>
    </row>
    <row r="56" spans="1:13" s="6" customFormat="1" ht="30" x14ac:dyDescent="0.25">
      <c r="A56" s="107">
        <v>40</v>
      </c>
      <c r="B56" s="77" t="s">
        <v>236</v>
      </c>
      <c r="C56" s="15" t="s">
        <v>200</v>
      </c>
      <c r="D56" s="16">
        <v>13</v>
      </c>
      <c r="E56" s="17">
        <v>20</v>
      </c>
      <c r="F56" s="17">
        <v>20</v>
      </c>
      <c r="G56" s="17">
        <v>20</v>
      </c>
      <c r="H56" s="17">
        <v>20</v>
      </c>
      <c r="I56" s="11">
        <v>581.41</v>
      </c>
      <c r="J56" s="11">
        <v>1484.35</v>
      </c>
      <c r="K56" s="11">
        <v>1732.85</v>
      </c>
      <c r="L56" s="11">
        <v>1732.85</v>
      </c>
      <c r="M56" s="112">
        <v>1732.84</v>
      </c>
    </row>
    <row r="57" spans="1:13" s="6" customFormat="1" ht="30" x14ac:dyDescent="0.25">
      <c r="A57" s="107">
        <v>41</v>
      </c>
      <c r="B57" s="77" t="s">
        <v>237</v>
      </c>
      <c r="C57" s="15" t="s">
        <v>205</v>
      </c>
      <c r="D57" s="16">
        <v>13255</v>
      </c>
      <c r="E57" s="17">
        <v>27266</v>
      </c>
      <c r="F57" s="17">
        <v>23226</v>
      </c>
      <c r="G57" s="17">
        <v>23226</v>
      </c>
      <c r="H57" s="17">
        <v>23226</v>
      </c>
      <c r="I57" s="11">
        <v>26535.95</v>
      </c>
      <c r="J57" s="11">
        <v>28118.43</v>
      </c>
      <c r="K57" s="11">
        <v>26888.66</v>
      </c>
      <c r="L57" s="11">
        <v>26888.66</v>
      </c>
      <c r="M57" s="112">
        <v>26888.66</v>
      </c>
    </row>
    <row r="58" spans="1:13" s="6" customFormat="1" ht="30" x14ac:dyDescent="0.25">
      <c r="A58" s="107">
        <v>42</v>
      </c>
      <c r="B58" s="77" t="s">
        <v>238</v>
      </c>
      <c r="C58" s="15" t="s">
        <v>200</v>
      </c>
      <c r="D58" s="16">
        <v>11</v>
      </c>
      <c r="E58" s="17">
        <v>8</v>
      </c>
      <c r="F58" s="17">
        <v>5</v>
      </c>
      <c r="G58" s="17">
        <v>5</v>
      </c>
      <c r="H58" s="17">
        <v>5</v>
      </c>
      <c r="I58" s="11">
        <v>27554.48</v>
      </c>
      <c r="J58" s="11">
        <v>29197.68</v>
      </c>
      <c r="K58" s="11">
        <v>27920.73</v>
      </c>
      <c r="L58" s="11">
        <v>27920.73</v>
      </c>
      <c r="M58" s="112">
        <v>27920.73</v>
      </c>
    </row>
    <row r="59" spans="1:13" s="6" customFormat="1" ht="30" x14ac:dyDescent="0.25">
      <c r="A59" s="107">
        <v>43</v>
      </c>
      <c r="B59" s="77" t="s">
        <v>239</v>
      </c>
      <c r="C59" s="15" t="s">
        <v>205</v>
      </c>
      <c r="D59" s="16">
        <v>4392</v>
      </c>
      <c r="E59" s="17">
        <v>9000</v>
      </c>
      <c r="F59" s="17">
        <v>9000</v>
      </c>
      <c r="G59" s="17">
        <v>9000</v>
      </c>
      <c r="H59" s="17">
        <v>9000</v>
      </c>
      <c r="I59" s="11">
        <v>11469.15</v>
      </c>
      <c r="J59" s="11">
        <v>12153.11</v>
      </c>
      <c r="K59" s="11">
        <v>11621.6</v>
      </c>
      <c r="L59" s="11">
        <v>11621.6</v>
      </c>
      <c r="M59" s="112">
        <v>11621.6</v>
      </c>
    </row>
    <row r="60" spans="1:13" s="6" customFormat="1" ht="30" x14ac:dyDescent="0.25">
      <c r="A60" s="107">
        <v>44</v>
      </c>
      <c r="B60" s="77" t="s">
        <v>240</v>
      </c>
      <c r="C60" s="15" t="s">
        <v>205</v>
      </c>
      <c r="D60" s="16">
        <v>4853</v>
      </c>
      <c r="E60" s="19">
        <v>0</v>
      </c>
      <c r="F60" s="19">
        <v>0</v>
      </c>
      <c r="G60" s="19">
        <v>0</v>
      </c>
      <c r="H60" s="19">
        <v>0</v>
      </c>
      <c r="I60" s="11">
        <v>18860.189999999999</v>
      </c>
      <c r="J60" s="11">
        <v>19984.91</v>
      </c>
      <c r="K60" s="11">
        <v>0</v>
      </c>
      <c r="L60" s="11">
        <v>0</v>
      </c>
      <c r="M60" s="112">
        <v>0</v>
      </c>
    </row>
    <row r="61" spans="1:13" s="6" customFormat="1" ht="30" x14ac:dyDescent="0.25">
      <c r="A61" s="107">
        <v>45</v>
      </c>
      <c r="B61" s="77" t="s">
        <v>240</v>
      </c>
      <c r="C61" s="15" t="s">
        <v>200</v>
      </c>
      <c r="D61" s="16">
        <v>0</v>
      </c>
      <c r="E61" s="19">
        <v>45</v>
      </c>
      <c r="F61" s="19">
        <v>45</v>
      </c>
      <c r="G61" s="19">
        <v>45</v>
      </c>
      <c r="H61" s="19">
        <v>45</v>
      </c>
      <c r="I61" s="11">
        <v>0</v>
      </c>
      <c r="J61" s="11">
        <v>0</v>
      </c>
      <c r="K61" s="11">
        <v>19110.88</v>
      </c>
      <c r="L61" s="11">
        <v>19110.88</v>
      </c>
      <c r="M61" s="112">
        <v>19110.88</v>
      </c>
    </row>
    <row r="62" spans="1:13" s="6" customFormat="1" ht="30" x14ac:dyDescent="0.25">
      <c r="A62" s="107">
        <v>46</v>
      </c>
      <c r="B62" s="77" t="s">
        <v>241</v>
      </c>
      <c r="C62" s="15" t="s">
        <v>205</v>
      </c>
      <c r="D62" s="16">
        <v>877</v>
      </c>
      <c r="E62" s="19">
        <v>0</v>
      </c>
      <c r="F62" s="19">
        <v>0</v>
      </c>
      <c r="G62" s="19">
        <v>0</v>
      </c>
      <c r="H62" s="19">
        <v>0</v>
      </c>
      <c r="I62" s="11">
        <v>12979.42</v>
      </c>
      <c r="J62" s="11">
        <v>0</v>
      </c>
      <c r="K62" s="11">
        <v>0</v>
      </c>
      <c r="L62" s="11">
        <v>0</v>
      </c>
      <c r="M62" s="112">
        <v>0</v>
      </c>
    </row>
    <row r="63" spans="1:13" s="6" customFormat="1" ht="30" x14ac:dyDescent="0.25">
      <c r="A63" s="107">
        <v>47</v>
      </c>
      <c r="B63" s="77" t="s">
        <v>241</v>
      </c>
      <c r="C63" s="15" t="s">
        <v>200</v>
      </c>
      <c r="D63" s="16">
        <v>0</v>
      </c>
      <c r="E63" s="19">
        <v>5</v>
      </c>
      <c r="F63" s="19">
        <v>5</v>
      </c>
      <c r="G63" s="19">
        <v>5</v>
      </c>
      <c r="H63" s="19">
        <v>5</v>
      </c>
      <c r="I63" s="11">
        <v>0</v>
      </c>
      <c r="J63" s="11">
        <v>13753.44</v>
      </c>
      <c r="K63" s="11">
        <v>13151.94</v>
      </c>
      <c r="L63" s="11">
        <v>13151.94</v>
      </c>
      <c r="M63" s="112">
        <v>13151.94</v>
      </c>
    </row>
    <row r="64" spans="1:13" s="6" customFormat="1" ht="30" x14ac:dyDescent="0.25">
      <c r="A64" s="107">
        <v>48</v>
      </c>
      <c r="B64" s="77" t="s">
        <v>242</v>
      </c>
      <c r="C64" s="15" t="s">
        <v>205</v>
      </c>
      <c r="D64" s="16">
        <v>10095</v>
      </c>
      <c r="E64" s="19">
        <v>0</v>
      </c>
      <c r="F64" s="19">
        <v>0</v>
      </c>
      <c r="G64" s="19">
        <v>0</v>
      </c>
      <c r="H64" s="19">
        <v>0</v>
      </c>
      <c r="I64" s="11">
        <v>11829.08</v>
      </c>
      <c r="J64" s="11">
        <v>0</v>
      </c>
      <c r="K64" s="11">
        <v>0</v>
      </c>
      <c r="L64" s="11">
        <v>0</v>
      </c>
      <c r="M64" s="112">
        <v>0</v>
      </c>
    </row>
    <row r="65" spans="1:13" s="6" customFormat="1" ht="30" x14ac:dyDescent="0.25">
      <c r="A65" s="107">
        <v>49</v>
      </c>
      <c r="B65" s="77" t="s">
        <v>242</v>
      </c>
      <c r="C65" s="15" t="s">
        <v>200</v>
      </c>
      <c r="D65" s="16">
        <v>0</v>
      </c>
      <c r="E65" s="19">
        <v>40</v>
      </c>
      <c r="F65" s="19">
        <v>40</v>
      </c>
      <c r="G65" s="19">
        <v>40</v>
      </c>
      <c r="H65" s="19">
        <v>40</v>
      </c>
      <c r="I65" s="11">
        <v>0</v>
      </c>
      <c r="J65" s="11">
        <v>12534.5</v>
      </c>
      <c r="K65" s="11">
        <v>11986.31</v>
      </c>
      <c r="L65" s="11">
        <v>11986.31</v>
      </c>
      <c r="M65" s="112">
        <v>11986.31</v>
      </c>
    </row>
    <row r="66" spans="1:13" s="6" customFormat="1" ht="30" x14ac:dyDescent="0.25">
      <c r="A66" s="107">
        <v>50</v>
      </c>
      <c r="B66" s="77" t="s">
        <v>243</v>
      </c>
      <c r="C66" s="15" t="s">
        <v>205</v>
      </c>
      <c r="D66" s="16">
        <v>1710</v>
      </c>
      <c r="E66" s="17">
        <v>1700</v>
      </c>
      <c r="F66" s="17">
        <v>1700</v>
      </c>
      <c r="G66" s="17">
        <v>1700</v>
      </c>
      <c r="H66" s="17">
        <v>1700</v>
      </c>
      <c r="I66" s="11">
        <v>4411.8</v>
      </c>
      <c r="J66" s="11">
        <v>4674.8999999999996</v>
      </c>
      <c r="K66" s="11">
        <v>4470.4399999999996</v>
      </c>
      <c r="L66" s="11">
        <v>4470.4399999999996</v>
      </c>
      <c r="M66" s="112">
        <v>4470.4399999999996</v>
      </c>
    </row>
    <row r="67" spans="1:13" s="6" customFormat="1" ht="21.75" customHeight="1" x14ac:dyDescent="0.25">
      <c r="A67" s="107">
        <v>51</v>
      </c>
      <c r="B67" s="77" t="s">
        <v>244</v>
      </c>
      <c r="C67" s="15" t="s">
        <v>200</v>
      </c>
      <c r="D67" s="16">
        <v>7</v>
      </c>
      <c r="E67" s="17">
        <v>5</v>
      </c>
      <c r="F67" s="17">
        <v>5</v>
      </c>
      <c r="G67" s="17">
        <v>5</v>
      </c>
      <c r="H67" s="17">
        <v>5</v>
      </c>
      <c r="I67" s="11">
        <v>18434.099999999999</v>
      </c>
      <c r="J67" s="11">
        <v>19533.41</v>
      </c>
      <c r="K67" s="11">
        <v>18679.12</v>
      </c>
      <c r="L67" s="11">
        <v>18679.12</v>
      </c>
      <c r="M67" s="112">
        <v>18679.12</v>
      </c>
    </row>
    <row r="68" spans="1:13" s="6" customFormat="1" ht="21.75" customHeight="1" x14ac:dyDescent="0.25">
      <c r="A68" s="107">
        <v>52</v>
      </c>
      <c r="B68" s="77" t="s">
        <v>169</v>
      </c>
      <c r="C68" s="15" t="s">
        <v>200</v>
      </c>
      <c r="D68" s="16">
        <v>22</v>
      </c>
      <c r="E68" s="17">
        <v>41</v>
      </c>
      <c r="F68" s="17">
        <v>39</v>
      </c>
      <c r="G68" s="17">
        <v>39</v>
      </c>
      <c r="H68" s="17">
        <v>39</v>
      </c>
      <c r="I68" s="11">
        <v>12334.48</v>
      </c>
      <c r="J68" s="11">
        <v>13070.04</v>
      </c>
      <c r="K68" s="11">
        <v>12498.43</v>
      </c>
      <c r="L68" s="11">
        <v>12498.43</v>
      </c>
      <c r="M68" s="112">
        <v>12498.43</v>
      </c>
    </row>
    <row r="69" spans="1:13" s="6" customFormat="1" ht="21.75" customHeight="1" x14ac:dyDescent="0.25">
      <c r="A69" s="107">
        <v>53</v>
      </c>
      <c r="B69" s="77" t="s">
        <v>170</v>
      </c>
      <c r="C69" s="15" t="s">
        <v>200</v>
      </c>
      <c r="D69" s="16">
        <v>5</v>
      </c>
      <c r="E69" s="17">
        <v>4</v>
      </c>
      <c r="F69" s="17">
        <v>4</v>
      </c>
      <c r="G69" s="17">
        <v>4</v>
      </c>
      <c r="H69" s="17">
        <v>4</v>
      </c>
      <c r="I69" s="11">
        <v>11084.46</v>
      </c>
      <c r="J69" s="11">
        <v>11745.48</v>
      </c>
      <c r="K69" s="11">
        <v>11231.79</v>
      </c>
      <c r="L69" s="11">
        <v>11231.79</v>
      </c>
      <c r="M69" s="112">
        <v>11231.79</v>
      </c>
    </row>
    <row r="70" spans="1:13" s="6" customFormat="1" ht="21.75" customHeight="1" x14ac:dyDescent="0.25">
      <c r="A70" s="107">
        <v>54</v>
      </c>
      <c r="B70" s="77" t="s">
        <v>171</v>
      </c>
      <c r="C70" s="15" t="s">
        <v>200</v>
      </c>
      <c r="D70" s="16">
        <v>1</v>
      </c>
      <c r="E70" s="17">
        <v>1</v>
      </c>
      <c r="F70" s="17">
        <v>1</v>
      </c>
      <c r="G70" s="17">
        <v>1</v>
      </c>
      <c r="H70" s="17">
        <v>1</v>
      </c>
      <c r="I70" s="11">
        <v>9816.43</v>
      </c>
      <c r="J70" s="11">
        <v>10401.83</v>
      </c>
      <c r="K70" s="11">
        <v>9946.91</v>
      </c>
      <c r="L70" s="11">
        <v>9946.91</v>
      </c>
      <c r="M70" s="112">
        <v>9946.91</v>
      </c>
    </row>
    <row r="71" spans="1:13" s="6" customFormat="1" ht="21.75" customHeight="1" x14ac:dyDescent="0.25">
      <c r="A71" s="107">
        <v>55</v>
      </c>
      <c r="B71" s="77" t="s">
        <v>172</v>
      </c>
      <c r="C71" s="15" t="s">
        <v>200</v>
      </c>
      <c r="D71" s="16">
        <v>1</v>
      </c>
      <c r="E71" s="17">
        <v>1</v>
      </c>
      <c r="F71" s="17">
        <v>1</v>
      </c>
      <c r="G71" s="17">
        <v>1</v>
      </c>
      <c r="H71" s="17">
        <v>1</v>
      </c>
      <c r="I71" s="11">
        <v>9446.32</v>
      </c>
      <c r="J71" s="11">
        <v>10009.65</v>
      </c>
      <c r="K71" s="11">
        <v>9571.8799999999992</v>
      </c>
      <c r="L71" s="11">
        <v>9571.8799999999992</v>
      </c>
      <c r="M71" s="112">
        <v>9571.8799999999992</v>
      </c>
    </row>
    <row r="72" spans="1:13" s="6" customFormat="1" ht="30" x14ac:dyDescent="0.25">
      <c r="A72" s="107">
        <v>56</v>
      </c>
      <c r="B72" s="77" t="s">
        <v>173</v>
      </c>
      <c r="C72" s="15" t="s">
        <v>200</v>
      </c>
      <c r="D72" s="16">
        <v>10</v>
      </c>
      <c r="E72" s="17">
        <v>11</v>
      </c>
      <c r="F72" s="17">
        <v>11</v>
      </c>
      <c r="G72" s="17">
        <v>11</v>
      </c>
      <c r="H72" s="17">
        <v>11</v>
      </c>
      <c r="I72" s="11">
        <v>1971.7</v>
      </c>
      <c r="J72" s="11">
        <v>2089.2800000000002</v>
      </c>
      <c r="K72" s="11">
        <v>1997.91</v>
      </c>
      <c r="L72" s="11">
        <v>1997.91</v>
      </c>
      <c r="M72" s="112">
        <v>1997.91</v>
      </c>
    </row>
    <row r="73" spans="1:13" s="6" customFormat="1" ht="45" x14ac:dyDescent="0.25">
      <c r="A73" s="107">
        <v>57</v>
      </c>
      <c r="B73" s="77" t="s">
        <v>245</v>
      </c>
      <c r="C73" s="15" t="s">
        <v>200</v>
      </c>
      <c r="D73" s="16">
        <v>32</v>
      </c>
      <c r="E73" s="17">
        <v>50</v>
      </c>
      <c r="F73" s="17">
        <v>50</v>
      </c>
      <c r="G73" s="17">
        <v>50</v>
      </c>
      <c r="H73" s="17">
        <v>50</v>
      </c>
      <c r="I73" s="11">
        <v>2082.09</v>
      </c>
      <c r="J73" s="11">
        <v>2206.25</v>
      </c>
      <c r="K73" s="11">
        <v>2109.75</v>
      </c>
      <c r="L73" s="11">
        <v>2109.75</v>
      </c>
      <c r="M73" s="112">
        <v>2109.75</v>
      </c>
    </row>
    <row r="74" spans="1:13" s="6" customFormat="1" ht="75" x14ac:dyDescent="0.25">
      <c r="A74" s="107">
        <v>58</v>
      </c>
      <c r="B74" s="77" t="s">
        <v>157</v>
      </c>
      <c r="C74" s="15" t="s">
        <v>205</v>
      </c>
      <c r="D74" s="16">
        <v>82</v>
      </c>
      <c r="E74" s="17">
        <v>78</v>
      </c>
      <c r="F74" s="17">
        <v>82</v>
      </c>
      <c r="G74" s="17">
        <v>84</v>
      </c>
      <c r="H74" s="17">
        <v>85</v>
      </c>
      <c r="I74" s="11">
        <v>25232.27</v>
      </c>
      <c r="J74" s="11">
        <v>27155.87</v>
      </c>
      <c r="K74" s="11">
        <v>28227.33</v>
      </c>
      <c r="L74" s="11">
        <v>28227.33</v>
      </c>
      <c r="M74" s="112">
        <v>28227.33</v>
      </c>
    </row>
    <row r="75" spans="1:13" s="6" customFormat="1" ht="60" x14ac:dyDescent="0.25">
      <c r="A75" s="107">
        <v>59</v>
      </c>
      <c r="B75" s="77" t="s">
        <v>158</v>
      </c>
      <c r="C75" s="15" t="s">
        <v>205</v>
      </c>
      <c r="D75" s="16">
        <v>12</v>
      </c>
      <c r="E75" s="17">
        <v>10</v>
      </c>
      <c r="F75" s="17">
        <v>11</v>
      </c>
      <c r="G75" s="17">
        <v>13</v>
      </c>
      <c r="H75" s="17">
        <v>13</v>
      </c>
      <c r="I75" s="11">
        <v>4049.62</v>
      </c>
      <c r="J75" s="11">
        <v>4358.3500000000004</v>
      </c>
      <c r="K75" s="11">
        <v>4530.3100000000004</v>
      </c>
      <c r="L75" s="11">
        <v>4530.3100000000004</v>
      </c>
      <c r="M75" s="112">
        <v>4530.3100000000004</v>
      </c>
    </row>
    <row r="76" spans="1:13" s="6" customFormat="1" ht="60" x14ac:dyDescent="0.25">
      <c r="A76" s="107">
        <v>60</v>
      </c>
      <c r="B76" s="77" t="s">
        <v>159</v>
      </c>
      <c r="C76" s="15" t="s">
        <v>205</v>
      </c>
      <c r="D76" s="16">
        <v>20</v>
      </c>
      <c r="E76" s="17">
        <v>22</v>
      </c>
      <c r="F76" s="17">
        <v>17</v>
      </c>
      <c r="G76" s="17">
        <v>17</v>
      </c>
      <c r="H76" s="17">
        <v>17</v>
      </c>
      <c r="I76" s="11">
        <v>5918.67</v>
      </c>
      <c r="J76" s="11">
        <v>6369.88</v>
      </c>
      <c r="K76" s="11">
        <v>6621.21</v>
      </c>
      <c r="L76" s="11">
        <v>6621.21</v>
      </c>
      <c r="M76" s="112">
        <v>6621.21</v>
      </c>
    </row>
    <row r="77" spans="1:13" s="6" customFormat="1" ht="60" x14ac:dyDescent="0.25">
      <c r="A77" s="107">
        <v>61</v>
      </c>
      <c r="B77" s="77" t="s">
        <v>160</v>
      </c>
      <c r="C77" s="15" t="s">
        <v>205</v>
      </c>
      <c r="D77" s="16">
        <v>4</v>
      </c>
      <c r="E77" s="17">
        <v>2</v>
      </c>
      <c r="F77" s="17">
        <v>4</v>
      </c>
      <c r="G77" s="17">
        <v>3</v>
      </c>
      <c r="H77" s="17">
        <v>3</v>
      </c>
      <c r="I77" s="11">
        <v>1246.04</v>
      </c>
      <c r="J77" s="11">
        <v>1341.03</v>
      </c>
      <c r="K77" s="11">
        <v>1393.94</v>
      </c>
      <c r="L77" s="11">
        <v>1393.94</v>
      </c>
      <c r="M77" s="112">
        <v>1393.94</v>
      </c>
    </row>
    <row r="78" spans="1:13" s="6" customFormat="1" ht="75" x14ac:dyDescent="0.25">
      <c r="A78" s="107">
        <v>62</v>
      </c>
      <c r="B78" s="77" t="s">
        <v>161</v>
      </c>
      <c r="C78" s="15" t="s">
        <v>205</v>
      </c>
      <c r="D78" s="16">
        <v>27</v>
      </c>
      <c r="E78" s="17">
        <v>23</v>
      </c>
      <c r="F78" s="17">
        <v>29</v>
      </c>
      <c r="G78" s="17">
        <v>30</v>
      </c>
      <c r="H78" s="17">
        <v>32</v>
      </c>
      <c r="I78" s="11">
        <v>8099.23</v>
      </c>
      <c r="J78" s="11">
        <v>8716.68</v>
      </c>
      <c r="K78" s="11">
        <v>9060.61</v>
      </c>
      <c r="L78" s="11">
        <v>9060.61</v>
      </c>
      <c r="M78" s="112">
        <v>9060.61</v>
      </c>
    </row>
    <row r="79" spans="1:13" s="6" customFormat="1" ht="60" x14ac:dyDescent="0.25">
      <c r="A79" s="107">
        <v>63</v>
      </c>
      <c r="B79" s="77" t="s">
        <v>162</v>
      </c>
      <c r="C79" s="15" t="s">
        <v>205</v>
      </c>
      <c r="D79" s="16">
        <v>12</v>
      </c>
      <c r="E79" s="17">
        <v>12</v>
      </c>
      <c r="F79" s="17">
        <v>11</v>
      </c>
      <c r="G79" s="17">
        <v>12</v>
      </c>
      <c r="H79" s="17">
        <v>12</v>
      </c>
      <c r="I79" s="11">
        <v>3738.11</v>
      </c>
      <c r="J79" s="11">
        <v>4023.09</v>
      </c>
      <c r="K79" s="11">
        <v>4181.82</v>
      </c>
      <c r="L79" s="11">
        <v>4181.82</v>
      </c>
      <c r="M79" s="112">
        <v>4181.82</v>
      </c>
    </row>
    <row r="80" spans="1:13" s="6" customFormat="1" ht="60" x14ac:dyDescent="0.25">
      <c r="A80" s="107">
        <v>64</v>
      </c>
      <c r="B80" s="77" t="s">
        <v>163</v>
      </c>
      <c r="C80" s="15" t="s">
        <v>205</v>
      </c>
      <c r="D80" s="16">
        <v>15</v>
      </c>
      <c r="E80" s="17">
        <v>15</v>
      </c>
      <c r="F80" s="17">
        <v>13</v>
      </c>
      <c r="G80" s="17">
        <v>14</v>
      </c>
      <c r="H80" s="17">
        <v>15</v>
      </c>
      <c r="I80" s="11">
        <v>4672.6899999999996</v>
      </c>
      <c r="J80" s="11">
        <v>5028.92</v>
      </c>
      <c r="K80" s="11">
        <v>5227.34</v>
      </c>
      <c r="L80" s="11">
        <v>5227.34</v>
      </c>
      <c r="M80" s="112">
        <v>5227.34</v>
      </c>
    </row>
    <row r="81" spans="1:13" s="6" customFormat="1" ht="60" x14ac:dyDescent="0.25">
      <c r="A81" s="107">
        <v>65</v>
      </c>
      <c r="B81" s="77" t="s">
        <v>164</v>
      </c>
      <c r="C81" s="15" t="s">
        <v>205</v>
      </c>
      <c r="D81" s="16">
        <v>2</v>
      </c>
      <c r="E81" s="17">
        <v>3</v>
      </c>
      <c r="F81" s="17">
        <v>2</v>
      </c>
      <c r="G81" s="17">
        <v>1</v>
      </c>
      <c r="H81" s="17">
        <v>2</v>
      </c>
      <c r="I81" s="11">
        <v>623.02</v>
      </c>
      <c r="J81" s="11">
        <v>670.52</v>
      </c>
      <c r="K81" s="11">
        <v>696.98</v>
      </c>
      <c r="L81" s="11">
        <v>696.98</v>
      </c>
      <c r="M81" s="112">
        <v>696.98</v>
      </c>
    </row>
    <row r="82" spans="1:13" s="6" customFormat="1" ht="45" x14ac:dyDescent="0.25">
      <c r="A82" s="107">
        <v>66</v>
      </c>
      <c r="B82" s="77" t="s">
        <v>165</v>
      </c>
      <c r="C82" s="15" t="s">
        <v>211</v>
      </c>
      <c r="D82" s="16">
        <v>1206</v>
      </c>
      <c r="E82" s="17">
        <v>1206</v>
      </c>
      <c r="F82" s="17">
        <v>1206</v>
      </c>
      <c r="G82" s="18">
        <v>1206</v>
      </c>
      <c r="H82" s="18">
        <v>1206</v>
      </c>
      <c r="I82" s="11">
        <v>919.65</v>
      </c>
      <c r="J82" s="11">
        <v>542.17999999999995</v>
      </c>
      <c r="K82" s="11">
        <v>606.34</v>
      </c>
      <c r="L82" s="11">
        <v>606.34</v>
      </c>
      <c r="M82" s="112">
        <v>606.34</v>
      </c>
    </row>
    <row r="83" spans="1:13" s="6" customFormat="1" ht="45" x14ac:dyDescent="0.25">
      <c r="A83" s="107">
        <v>67</v>
      </c>
      <c r="B83" s="77" t="s">
        <v>166</v>
      </c>
      <c r="C83" s="15" t="s">
        <v>211</v>
      </c>
      <c r="D83" s="16">
        <v>1687</v>
      </c>
      <c r="E83" s="17">
        <v>2364.5</v>
      </c>
      <c r="F83" s="11">
        <v>2365</v>
      </c>
      <c r="G83" s="1">
        <v>2365</v>
      </c>
      <c r="H83" s="1">
        <v>2365</v>
      </c>
      <c r="I83" s="11">
        <v>1442.69</v>
      </c>
      <c r="J83" s="11">
        <v>850.53</v>
      </c>
      <c r="K83" s="11">
        <v>951.18</v>
      </c>
      <c r="L83" s="11">
        <v>951.18</v>
      </c>
      <c r="M83" s="112">
        <v>951.18</v>
      </c>
    </row>
    <row r="84" spans="1:13" s="6" customFormat="1" ht="45" x14ac:dyDescent="0.25">
      <c r="A84" s="107">
        <v>68</v>
      </c>
      <c r="B84" s="77" t="s">
        <v>167</v>
      </c>
      <c r="C84" s="15" t="s">
        <v>211</v>
      </c>
      <c r="D84" s="21">
        <v>949</v>
      </c>
      <c r="E84" s="17">
        <v>975</v>
      </c>
      <c r="F84" s="17">
        <v>975</v>
      </c>
      <c r="G84" s="18">
        <v>975</v>
      </c>
      <c r="H84" s="18">
        <v>975</v>
      </c>
      <c r="I84" s="11">
        <v>789.1</v>
      </c>
      <c r="J84" s="11">
        <v>465.21</v>
      </c>
      <c r="K84" s="11">
        <v>520.26</v>
      </c>
      <c r="L84" s="11">
        <v>520.26</v>
      </c>
      <c r="M84" s="112">
        <v>520.26</v>
      </c>
    </row>
    <row r="85" spans="1:13" s="6" customFormat="1" ht="49.5" customHeight="1" x14ac:dyDescent="0.25">
      <c r="A85" s="107">
        <v>69</v>
      </c>
      <c r="B85" s="77" t="s">
        <v>168</v>
      </c>
      <c r="C85" s="15" t="s">
        <v>211</v>
      </c>
      <c r="D85" s="21">
        <v>200</v>
      </c>
      <c r="E85" s="17">
        <v>267</v>
      </c>
      <c r="F85" s="17">
        <v>267</v>
      </c>
      <c r="G85" s="17">
        <v>267</v>
      </c>
      <c r="H85" s="17">
        <v>267</v>
      </c>
      <c r="I85" s="11">
        <v>150.26</v>
      </c>
      <c r="J85" s="11">
        <v>88.59</v>
      </c>
      <c r="K85" s="11">
        <v>99.07</v>
      </c>
      <c r="L85" s="11">
        <v>99.07</v>
      </c>
      <c r="M85" s="112">
        <v>99.07</v>
      </c>
    </row>
    <row r="86" spans="1:13" s="6" customFormat="1" ht="69.75" customHeight="1" x14ac:dyDescent="0.25">
      <c r="A86" s="107">
        <v>70</v>
      </c>
      <c r="B86" s="77" t="s">
        <v>174</v>
      </c>
      <c r="C86" s="15" t="s">
        <v>205</v>
      </c>
      <c r="D86" s="16">
        <v>26</v>
      </c>
      <c r="E86" s="17">
        <v>29</v>
      </c>
      <c r="F86" s="17">
        <v>27</v>
      </c>
      <c r="G86" s="17">
        <v>27</v>
      </c>
      <c r="H86" s="17">
        <v>27</v>
      </c>
      <c r="I86" s="11">
        <v>4486.8999999999996</v>
      </c>
      <c r="J86" s="11">
        <v>4804.3</v>
      </c>
      <c r="K86" s="11">
        <v>4914.5724911870211</v>
      </c>
      <c r="L86" s="11">
        <v>4914.5724911870211</v>
      </c>
      <c r="M86" s="112">
        <v>4914.5724911870211</v>
      </c>
    </row>
    <row r="87" spans="1:13" s="6" customFormat="1" ht="63" customHeight="1" x14ac:dyDescent="0.25">
      <c r="A87" s="107">
        <v>71</v>
      </c>
      <c r="B87" s="77" t="s">
        <v>175</v>
      </c>
      <c r="C87" s="15" t="s">
        <v>205</v>
      </c>
      <c r="D87" s="16">
        <v>23</v>
      </c>
      <c r="E87" s="17">
        <v>18</v>
      </c>
      <c r="F87" s="17">
        <v>22</v>
      </c>
      <c r="G87" s="17">
        <v>22</v>
      </c>
      <c r="H87" s="17">
        <v>22</v>
      </c>
      <c r="I87" s="11">
        <v>4141.7</v>
      </c>
      <c r="J87" s="11">
        <v>4434.68</v>
      </c>
      <c r="K87" s="11">
        <v>4536.4694748599895</v>
      </c>
      <c r="L87" s="11">
        <v>4536.4694748599895</v>
      </c>
      <c r="M87" s="112">
        <v>4536.4694748599895</v>
      </c>
    </row>
    <row r="88" spans="1:13" s="6" customFormat="1" ht="69" customHeight="1" x14ac:dyDescent="0.25">
      <c r="A88" s="107">
        <v>72</v>
      </c>
      <c r="B88" s="77" t="s">
        <v>176</v>
      </c>
      <c r="C88" s="15" t="s">
        <v>205</v>
      </c>
      <c r="D88" s="16">
        <v>32</v>
      </c>
      <c r="E88" s="17">
        <v>36</v>
      </c>
      <c r="F88" s="17">
        <v>36</v>
      </c>
      <c r="G88" s="17">
        <v>36</v>
      </c>
      <c r="H88" s="17">
        <v>36</v>
      </c>
      <c r="I88" s="11">
        <v>5522.03</v>
      </c>
      <c r="J88" s="11">
        <v>5912.65</v>
      </c>
      <c r="K88" s="11">
        <v>6048.366741739168</v>
      </c>
      <c r="L88" s="11">
        <v>6048.366741739168</v>
      </c>
      <c r="M88" s="112">
        <v>6048.366741739168</v>
      </c>
    </row>
    <row r="89" spans="1:13" s="6" customFormat="1" ht="75" x14ac:dyDescent="0.25">
      <c r="A89" s="107">
        <v>73</v>
      </c>
      <c r="B89" s="77" t="s">
        <v>177</v>
      </c>
      <c r="C89" s="15" t="s">
        <v>205</v>
      </c>
      <c r="D89" s="16">
        <v>15</v>
      </c>
      <c r="E89" s="17">
        <v>19</v>
      </c>
      <c r="F89" s="17">
        <v>17</v>
      </c>
      <c r="G89" s="17">
        <v>17</v>
      </c>
      <c r="H89" s="17">
        <v>17</v>
      </c>
      <c r="I89" s="11">
        <v>2761.1</v>
      </c>
      <c r="J89" s="11">
        <v>2956.42</v>
      </c>
      <c r="K89" s="11">
        <v>3024.2764727131175</v>
      </c>
      <c r="L89" s="11">
        <v>3024.2764727131175</v>
      </c>
      <c r="M89" s="112">
        <v>3024.2764727131175</v>
      </c>
    </row>
    <row r="90" spans="1:13" s="6" customFormat="1" ht="60" x14ac:dyDescent="0.25">
      <c r="A90" s="107">
        <v>74</v>
      </c>
      <c r="B90" s="77" t="s">
        <v>178</v>
      </c>
      <c r="C90" s="15" t="s">
        <v>205</v>
      </c>
      <c r="D90" s="16">
        <v>33</v>
      </c>
      <c r="E90" s="17">
        <v>34</v>
      </c>
      <c r="F90" s="17">
        <v>33</v>
      </c>
      <c r="G90" s="17">
        <v>33</v>
      </c>
      <c r="H90" s="17">
        <v>33</v>
      </c>
      <c r="I90" s="11">
        <v>5694.9</v>
      </c>
      <c r="J90" s="11">
        <v>6097.75</v>
      </c>
      <c r="K90" s="11">
        <v>6237.7139851703787</v>
      </c>
      <c r="L90" s="11">
        <v>6237.7139851703787</v>
      </c>
      <c r="M90" s="112">
        <v>6237.7139851703787</v>
      </c>
    </row>
    <row r="91" spans="1:13" s="6" customFormat="1" ht="60" x14ac:dyDescent="0.25">
      <c r="A91" s="107">
        <v>75</v>
      </c>
      <c r="B91" s="77" t="s">
        <v>179</v>
      </c>
      <c r="C91" s="15" t="s">
        <v>205</v>
      </c>
      <c r="D91" s="16">
        <v>3</v>
      </c>
      <c r="E91" s="17">
        <v>4</v>
      </c>
      <c r="F91" s="17">
        <v>4</v>
      </c>
      <c r="G91" s="17">
        <v>4</v>
      </c>
      <c r="H91" s="17">
        <v>4</v>
      </c>
      <c r="I91" s="11">
        <v>517.70000000000005</v>
      </c>
      <c r="J91" s="11">
        <v>554.32000000000005</v>
      </c>
      <c r="K91" s="11">
        <v>567.04499290992044</v>
      </c>
      <c r="L91" s="11">
        <v>567.04499290992044</v>
      </c>
      <c r="M91" s="112">
        <v>567.04499290992044</v>
      </c>
    </row>
    <row r="92" spans="1:13" s="6" customFormat="1" ht="75" x14ac:dyDescent="0.25">
      <c r="A92" s="107">
        <v>76</v>
      </c>
      <c r="B92" s="77" t="s">
        <v>180</v>
      </c>
      <c r="C92" s="15" t="s">
        <v>205</v>
      </c>
      <c r="D92" s="16">
        <v>10</v>
      </c>
      <c r="E92" s="17">
        <v>6</v>
      </c>
      <c r="F92" s="17">
        <v>10</v>
      </c>
      <c r="G92" s="17">
        <v>10</v>
      </c>
      <c r="H92" s="17">
        <v>10</v>
      </c>
      <c r="I92" s="11">
        <v>1725.7</v>
      </c>
      <c r="J92" s="11">
        <v>1847.77</v>
      </c>
      <c r="K92" s="11">
        <v>1890.1864868932771</v>
      </c>
      <c r="L92" s="11">
        <v>1890.1864868932771</v>
      </c>
      <c r="M92" s="112">
        <v>1890.1864868932771</v>
      </c>
    </row>
    <row r="93" spans="1:13" s="6" customFormat="1" ht="60" x14ac:dyDescent="0.25">
      <c r="A93" s="107">
        <v>77</v>
      </c>
      <c r="B93" s="77" t="s">
        <v>181</v>
      </c>
      <c r="C93" s="15" t="s">
        <v>205</v>
      </c>
      <c r="D93" s="16">
        <v>6</v>
      </c>
      <c r="E93" s="17">
        <v>6</v>
      </c>
      <c r="F93" s="17">
        <v>6</v>
      </c>
      <c r="G93" s="17">
        <v>6</v>
      </c>
      <c r="H93" s="17">
        <v>6</v>
      </c>
      <c r="I93" s="11">
        <v>1035.4000000000001</v>
      </c>
      <c r="J93" s="11">
        <v>1108.6400000000001</v>
      </c>
      <c r="K93" s="11">
        <v>1134.0899858198409</v>
      </c>
      <c r="L93" s="11">
        <v>1134.0899858198409</v>
      </c>
      <c r="M93" s="112">
        <v>1134.0899858198409</v>
      </c>
    </row>
    <row r="94" spans="1:13" s="6" customFormat="1" ht="60" x14ac:dyDescent="0.25">
      <c r="A94" s="107">
        <v>78</v>
      </c>
      <c r="B94" s="77" t="s">
        <v>182</v>
      </c>
      <c r="C94" s="15" t="s">
        <v>205</v>
      </c>
      <c r="D94" s="16">
        <v>10</v>
      </c>
      <c r="E94" s="17">
        <v>15</v>
      </c>
      <c r="F94" s="17">
        <v>15</v>
      </c>
      <c r="G94" s="17">
        <v>15</v>
      </c>
      <c r="H94" s="17">
        <v>15</v>
      </c>
      <c r="I94" s="11">
        <v>1725.7</v>
      </c>
      <c r="J94" s="11">
        <v>1847.77</v>
      </c>
      <c r="K94" s="11">
        <v>1890.1864868932771</v>
      </c>
      <c r="L94" s="11">
        <v>1890.1864868932771</v>
      </c>
      <c r="M94" s="112">
        <v>1890.1864868932771</v>
      </c>
    </row>
    <row r="95" spans="1:13" s="6" customFormat="1" ht="60" x14ac:dyDescent="0.25">
      <c r="A95" s="107">
        <v>79</v>
      </c>
      <c r="B95" s="77" t="s">
        <v>183</v>
      </c>
      <c r="C95" s="15" t="s">
        <v>205</v>
      </c>
      <c r="D95" s="16">
        <v>2</v>
      </c>
      <c r="E95" s="17">
        <v>4</v>
      </c>
      <c r="F95" s="17">
        <v>4</v>
      </c>
      <c r="G95" s="17">
        <v>4</v>
      </c>
      <c r="H95" s="17">
        <v>4</v>
      </c>
      <c r="I95" s="11">
        <v>345.1</v>
      </c>
      <c r="J95" s="11">
        <v>369.51</v>
      </c>
      <c r="K95" s="11">
        <v>377.99</v>
      </c>
      <c r="L95" s="11">
        <v>377.99</v>
      </c>
      <c r="M95" s="112">
        <v>377.99</v>
      </c>
    </row>
    <row r="96" spans="1:13" s="6" customFormat="1" ht="60" x14ac:dyDescent="0.25">
      <c r="A96" s="107">
        <v>80</v>
      </c>
      <c r="B96" s="77" t="s">
        <v>184</v>
      </c>
      <c r="C96" s="15" t="s">
        <v>205</v>
      </c>
      <c r="D96" s="16">
        <v>10</v>
      </c>
      <c r="E96" s="17">
        <v>13</v>
      </c>
      <c r="F96" s="17">
        <v>12</v>
      </c>
      <c r="G96" s="17">
        <v>12</v>
      </c>
      <c r="H96" s="17">
        <v>12</v>
      </c>
      <c r="I96" s="11">
        <v>1725.7</v>
      </c>
      <c r="J96" s="11">
        <v>1847.77</v>
      </c>
      <c r="K96" s="11">
        <v>1890.19</v>
      </c>
      <c r="L96" s="11">
        <v>1890.19</v>
      </c>
      <c r="M96" s="112">
        <v>1890.19</v>
      </c>
    </row>
    <row r="97" spans="1:13" s="6" customFormat="1" ht="60" x14ac:dyDescent="0.25">
      <c r="A97" s="107">
        <v>81</v>
      </c>
      <c r="B97" s="77" t="s">
        <v>185</v>
      </c>
      <c r="C97" s="15" t="s">
        <v>205</v>
      </c>
      <c r="D97" s="16">
        <v>69</v>
      </c>
      <c r="E97" s="17">
        <v>72</v>
      </c>
      <c r="F97" s="17">
        <v>68</v>
      </c>
      <c r="G97" s="17">
        <v>68</v>
      </c>
      <c r="H97" s="17">
        <v>68</v>
      </c>
      <c r="I97" s="11">
        <v>12080</v>
      </c>
      <c r="J97" s="11">
        <v>12934.53</v>
      </c>
      <c r="K97" s="11">
        <v>13231.41</v>
      </c>
      <c r="L97" s="11">
        <v>13231.41</v>
      </c>
      <c r="M97" s="112">
        <v>13231.41</v>
      </c>
    </row>
    <row r="98" spans="1:13" s="6" customFormat="1" ht="60" x14ac:dyDescent="0.25">
      <c r="A98" s="107">
        <v>82</v>
      </c>
      <c r="B98" s="77" t="s">
        <v>186</v>
      </c>
      <c r="C98" s="15" t="s">
        <v>205</v>
      </c>
      <c r="D98" s="16">
        <v>22</v>
      </c>
      <c r="E98" s="17">
        <v>24</v>
      </c>
      <c r="F98" s="17">
        <v>24</v>
      </c>
      <c r="G98" s="17">
        <v>24</v>
      </c>
      <c r="H98" s="17">
        <v>24</v>
      </c>
      <c r="I98" s="11">
        <v>3796.6</v>
      </c>
      <c r="J98" s="11">
        <v>4065.17</v>
      </c>
      <c r="K98" s="11">
        <v>4158.4799999999996</v>
      </c>
      <c r="L98" s="11">
        <v>4158.4799999999996</v>
      </c>
      <c r="M98" s="112">
        <v>4158.4799999999996</v>
      </c>
    </row>
    <row r="99" spans="1:13" s="6" customFormat="1" ht="60" x14ac:dyDescent="0.25">
      <c r="A99" s="107">
        <v>83</v>
      </c>
      <c r="B99" s="77" t="s">
        <v>187</v>
      </c>
      <c r="C99" s="15" t="s">
        <v>205</v>
      </c>
      <c r="D99" s="16">
        <v>14</v>
      </c>
      <c r="E99" s="17">
        <v>13</v>
      </c>
      <c r="F99" s="17">
        <v>15</v>
      </c>
      <c r="G99" s="17">
        <v>15</v>
      </c>
      <c r="H99" s="17">
        <v>15</v>
      </c>
      <c r="I99" s="11">
        <v>2416</v>
      </c>
      <c r="J99" s="11">
        <v>2586.91</v>
      </c>
      <c r="K99" s="11">
        <v>2646.28</v>
      </c>
      <c r="L99" s="11">
        <v>2646.28</v>
      </c>
      <c r="M99" s="112">
        <v>2646.28</v>
      </c>
    </row>
    <row r="100" spans="1:13" s="6" customFormat="1" ht="60" x14ac:dyDescent="0.25">
      <c r="A100" s="107">
        <v>84</v>
      </c>
      <c r="B100" s="77" t="s">
        <v>188</v>
      </c>
      <c r="C100" s="15" t="s">
        <v>205</v>
      </c>
      <c r="D100" s="16">
        <v>25</v>
      </c>
      <c r="E100" s="17">
        <v>22</v>
      </c>
      <c r="F100" s="17">
        <v>24</v>
      </c>
      <c r="G100" s="17">
        <v>24</v>
      </c>
      <c r="H100" s="17">
        <v>24</v>
      </c>
      <c r="I100" s="11">
        <v>4314.3</v>
      </c>
      <c r="J100" s="11">
        <v>4619.49</v>
      </c>
      <c r="K100" s="11">
        <v>4725.5200000000004</v>
      </c>
      <c r="L100" s="11">
        <v>4725.5200000000004</v>
      </c>
      <c r="M100" s="112">
        <v>4725.5200000000004</v>
      </c>
    </row>
    <row r="101" spans="1:13" s="6" customFormat="1" ht="60" x14ac:dyDescent="0.25">
      <c r="A101" s="107">
        <v>85</v>
      </c>
      <c r="B101" s="77" t="s">
        <v>189</v>
      </c>
      <c r="C101" s="15" t="s">
        <v>205</v>
      </c>
      <c r="D101" s="16">
        <v>5</v>
      </c>
      <c r="E101" s="17">
        <v>7</v>
      </c>
      <c r="F101" s="17">
        <v>5</v>
      </c>
      <c r="G101" s="18">
        <v>5</v>
      </c>
      <c r="H101" s="18">
        <v>5</v>
      </c>
      <c r="I101" s="11">
        <v>862.9</v>
      </c>
      <c r="J101" s="11">
        <v>923.94</v>
      </c>
      <c r="K101" s="11">
        <v>945.15</v>
      </c>
      <c r="L101" s="11">
        <v>945.15</v>
      </c>
      <c r="M101" s="112">
        <v>945.15</v>
      </c>
    </row>
    <row r="102" spans="1:13" s="6" customFormat="1" ht="45" x14ac:dyDescent="0.25">
      <c r="A102" s="107">
        <v>86</v>
      </c>
      <c r="B102" s="77" t="s">
        <v>190</v>
      </c>
      <c r="C102" s="15" t="s">
        <v>211</v>
      </c>
      <c r="D102" s="16">
        <v>1415</v>
      </c>
      <c r="E102" s="17">
        <v>1546</v>
      </c>
      <c r="F102" s="17">
        <v>1845</v>
      </c>
      <c r="G102" s="22">
        <v>1810</v>
      </c>
      <c r="H102" s="22">
        <v>1845</v>
      </c>
      <c r="I102" s="11">
        <v>1148.2</v>
      </c>
      <c r="J102" s="11">
        <v>916.75</v>
      </c>
      <c r="K102" s="11">
        <v>1402.52</v>
      </c>
      <c r="L102" s="11">
        <v>1402.52</v>
      </c>
      <c r="M102" s="112">
        <v>1402.52</v>
      </c>
    </row>
    <row r="103" spans="1:13" s="6" customFormat="1" ht="45" x14ac:dyDescent="0.25">
      <c r="A103" s="107">
        <v>87</v>
      </c>
      <c r="B103" s="77" t="s">
        <v>191</v>
      </c>
      <c r="C103" s="15" t="s">
        <v>211</v>
      </c>
      <c r="D103" s="16">
        <v>1825</v>
      </c>
      <c r="E103" s="17">
        <v>2538</v>
      </c>
      <c r="F103" s="23">
        <v>3224</v>
      </c>
      <c r="G103" s="18">
        <v>3896</v>
      </c>
      <c r="H103" s="18">
        <v>4615</v>
      </c>
      <c r="I103" s="11">
        <v>1481.1</v>
      </c>
      <c r="J103" s="11">
        <v>1182.54</v>
      </c>
      <c r="K103" s="11">
        <v>1809.16</v>
      </c>
      <c r="L103" s="11">
        <v>1809.16</v>
      </c>
      <c r="M103" s="112">
        <v>1809.16</v>
      </c>
    </row>
    <row r="104" spans="1:13" s="6" customFormat="1" ht="45" x14ac:dyDescent="0.25">
      <c r="A104" s="107">
        <v>88</v>
      </c>
      <c r="B104" s="77" t="s">
        <v>333</v>
      </c>
      <c r="C104" s="15" t="s">
        <v>205</v>
      </c>
      <c r="D104" s="16">
        <v>710</v>
      </c>
      <c r="E104" s="17">
        <v>0</v>
      </c>
      <c r="F104" s="23">
        <v>0</v>
      </c>
      <c r="G104" s="18">
        <v>0</v>
      </c>
      <c r="H104" s="18">
        <v>0</v>
      </c>
      <c r="I104" s="11">
        <v>4237.68</v>
      </c>
      <c r="J104" s="11">
        <v>0</v>
      </c>
      <c r="K104" s="11">
        <v>0</v>
      </c>
      <c r="L104" s="11">
        <v>0</v>
      </c>
      <c r="M104" s="112">
        <v>0</v>
      </c>
    </row>
    <row r="105" spans="1:13" s="6" customFormat="1" ht="15.75" customHeight="1" x14ac:dyDescent="0.25">
      <c r="A105" s="113"/>
      <c r="B105" s="42" t="s">
        <v>15</v>
      </c>
      <c r="C105" s="43" t="s">
        <v>261</v>
      </c>
      <c r="D105" s="44" t="s">
        <v>261</v>
      </c>
      <c r="E105" s="44" t="s">
        <v>261</v>
      </c>
      <c r="F105" s="44" t="s">
        <v>261</v>
      </c>
      <c r="G105" s="44" t="s">
        <v>261</v>
      </c>
      <c r="H105" s="44" t="s">
        <v>261</v>
      </c>
      <c r="I105" s="44">
        <f>SUM(I17:I104)</f>
        <v>658260.89999999956</v>
      </c>
      <c r="J105" s="44">
        <f>SUM(J17:J104)</f>
        <v>680786.82000000018</v>
      </c>
      <c r="K105" s="44">
        <f>SUM(K17:K104)</f>
        <v>706113.84711818618</v>
      </c>
      <c r="L105" s="44">
        <f>SUM(L17:L104)</f>
        <v>706113.84711818618</v>
      </c>
      <c r="M105" s="110">
        <f>SUM(M17:M104)</f>
        <v>706113.78711818613</v>
      </c>
    </row>
    <row r="106" spans="1:13" s="6" customFormat="1" ht="23.25" customHeight="1" x14ac:dyDescent="0.25">
      <c r="A106" s="183" t="s">
        <v>85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5"/>
    </row>
    <row r="107" spans="1:13" s="6" customFormat="1" ht="45" customHeight="1" x14ac:dyDescent="0.25">
      <c r="A107" s="204">
        <v>1</v>
      </c>
      <c r="B107" s="193" t="s">
        <v>41</v>
      </c>
      <c r="C107" s="25" t="s">
        <v>42</v>
      </c>
      <c r="D107" s="62">
        <v>549624</v>
      </c>
      <c r="E107" s="62">
        <v>606808</v>
      </c>
      <c r="F107" s="62">
        <v>641808</v>
      </c>
      <c r="G107" s="62">
        <v>641808</v>
      </c>
      <c r="H107" s="62">
        <v>641808</v>
      </c>
      <c r="I107" s="62">
        <v>245501.58113999999</v>
      </c>
      <c r="J107" s="62">
        <v>255497.52799999999</v>
      </c>
      <c r="K107" s="62">
        <v>270080.34922999999</v>
      </c>
      <c r="L107" s="62">
        <v>270080.34922999999</v>
      </c>
      <c r="M107" s="108">
        <v>270080.34922999999</v>
      </c>
    </row>
    <row r="108" spans="1:13" s="6" customFormat="1" ht="45.75" customHeight="1" x14ac:dyDescent="0.25">
      <c r="A108" s="205"/>
      <c r="B108" s="194"/>
      <c r="C108" s="25" t="s">
        <v>300</v>
      </c>
      <c r="D108" s="62">
        <v>16601</v>
      </c>
      <c r="E108" s="62">
        <v>16500</v>
      </c>
      <c r="F108" s="62">
        <v>16500</v>
      </c>
      <c r="G108" s="61">
        <v>16500</v>
      </c>
      <c r="H108" s="61">
        <v>16500</v>
      </c>
      <c r="I108" s="62">
        <v>45511.556340000003</v>
      </c>
      <c r="J108" s="62">
        <v>45511.556340000003</v>
      </c>
      <c r="K108" s="62">
        <v>45511.556340000003</v>
      </c>
      <c r="L108" s="62">
        <v>45511.556340000003</v>
      </c>
      <c r="M108" s="108">
        <v>45511.556340000003</v>
      </c>
    </row>
    <row r="109" spans="1:13" s="6" customFormat="1" ht="25.5" customHeight="1" x14ac:dyDescent="0.25">
      <c r="A109" s="179">
        <v>2</v>
      </c>
      <c r="B109" s="193" t="s">
        <v>43</v>
      </c>
      <c r="C109" s="25" t="s">
        <v>44</v>
      </c>
      <c r="D109" s="62">
        <v>1119</v>
      </c>
      <c r="E109" s="62">
        <v>1852</v>
      </c>
      <c r="F109" s="62">
        <v>1852</v>
      </c>
      <c r="G109" s="62">
        <v>1852</v>
      </c>
      <c r="H109" s="62">
        <v>1852</v>
      </c>
      <c r="I109" s="62">
        <v>21269.57921</v>
      </c>
      <c r="J109" s="12">
        <v>22655.51211</v>
      </c>
      <c r="K109" s="62">
        <v>22655.51211</v>
      </c>
      <c r="L109" s="62">
        <v>22655.51211</v>
      </c>
      <c r="M109" s="108">
        <v>22655.51211</v>
      </c>
    </row>
    <row r="110" spans="1:13" s="6" customFormat="1" ht="37.5" customHeight="1" x14ac:dyDescent="0.25">
      <c r="A110" s="179"/>
      <c r="B110" s="194"/>
      <c r="C110" s="25" t="s">
        <v>45</v>
      </c>
      <c r="D110" s="62">
        <v>5529</v>
      </c>
      <c r="E110" s="62">
        <v>7517</v>
      </c>
      <c r="F110" s="62">
        <v>7517</v>
      </c>
      <c r="G110" s="62">
        <v>7517</v>
      </c>
      <c r="H110" s="62">
        <v>7517</v>
      </c>
      <c r="I110" s="62">
        <v>743528.51535999996</v>
      </c>
      <c r="J110" s="62">
        <v>748744.08438999997</v>
      </c>
      <c r="K110" s="62">
        <v>748744.08438999997</v>
      </c>
      <c r="L110" s="62">
        <v>748744.08438999997</v>
      </c>
      <c r="M110" s="108">
        <v>748744.08438999997</v>
      </c>
    </row>
    <row r="111" spans="1:13" s="6" customFormat="1" ht="30" x14ac:dyDescent="0.25">
      <c r="A111" s="107">
        <v>3</v>
      </c>
      <c r="B111" s="102" t="s">
        <v>46</v>
      </c>
      <c r="C111" s="25" t="s">
        <v>47</v>
      </c>
      <c r="D111" s="62">
        <v>25385</v>
      </c>
      <c r="E111" s="62">
        <v>82090</v>
      </c>
      <c r="F111" s="62">
        <v>82538</v>
      </c>
      <c r="G111" s="62">
        <v>82538</v>
      </c>
      <c r="H111" s="62">
        <v>82538</v>
      </c>
      <c r="I111" s="62">
        <v>89668.554999999993</v>
      </c>
      <c r="J111" s="62">
        <v>189694.7144</v>
      </c>
      <c r="K111" s="62">
        <v>246494.7144</v>
      </c>
      <c r="L111" s="62">
        <v>246494.7144</v>
      </c>
      <c r="M111" s="108">
        <v>246494.7144</v>
      </c>
    </row>
    <row r="112" spans="1:13" s="6" customFormat="1" ht="33.75" customHeight="1" x14ac:dyDescent="0.25">
      <c r="A112" s="107">
        <v>4</v>
      </c>
      <c r="B112" s="102" t="s">
        <v>48</v>
      </c>
      <c r="C112" s="25" t="s">
        <v>49</v>
      </c>
      <c r="D112" s="62">
        <v>31195</v>
      </c>
      <c r="E112" s="62">
        <v>41820</v>
      </c>
      <c r="F112" s="62">
        <v>41820</v>
      </c>
      <c r="G112" s="62">
        <v>41820</v>
      </c>
      <c r="H112" s="62">
        <v>41820</v>
      </c>
      <c r="I112" s="62">
        <v>32462.32</v>
      </c>
      <c r="J112" s="62">
        <v>26262.959999999999</v>
      </c>
      <c r="K112" s="62">
        <v>26262.959999999999</v>
      </c>
      <c r="L112" s="62">
        <v>26262.959999999999</v>
      </c>
      <c r="M112" s="108">
        <v>26262.959999999999</v>
      </c>
    </row>
    <row r="113" spans="1:13" s="6" customFormat="1" ht="45" x14ac:dyDescent="0.25">
      <c r="A113" s="107">
        <v>5</v>
      </c>
      <c r="B113" s="102" t="s">
        <v>50</v>
      </c>
      <c r="C113" s="25" t="s">
        <v>156</v>
      </c>
      <c r="D113" s="62">
        <v>1</v>
      </c>
      <c r="E113" s="62">
        <v>1</v>
      </c>
      <c r="F113" s="62">
        <v>1</v>
      </c>
      <c r="G113" s="61">
        <v>1</v>
      </c>
      <c r="H113" s="61">
        <v>1</v>
      </c>
      <c r="I113" s="62">
        <v>15335.886</v>
      </c>
      <c r="J113" s="62">
        <v>14871.6</v>
      </c>
      <c r="K113" s="62">
        <v>14871.6</v>
      </c>
      <c r="L113" s="62">
        <v>14871.6</v>
      </c>
      <c r="M113" s="108">
        <v>14871.6</v>
      </c>
    </row>
    <row r="114" spans="1:13" s="6" customFormat="1" ht="105" x14ac:dyDescent="0.25">
      <c r="A114" s="107">
        <v>6</v>
      </c>
      <c r="B114" s="102" t="s">
        <v>145</v>
      </c>
      <c r="C114" s="25" t="s">
        <v>51</v>
      </c>
      <c r="D114" s="62">
        <v>58167</v>
      </c>
      <c r="E114" s="62">
        <v>55372</v>
      </c>
      <c r="F114" s="62">
        <v>55372</v>
      </c>
      <c r="G114" s="62">
        <v>55372</v>
      </c>
      <c r="H114" s="62">
        <v>55372</v>
      </c>
      <c r="I114" s="62">
        <v>29592.28</v>
      </c>
      <c r="J114" s="62">
        <v>28636.53</v>
      </c>
      <c r="K114" s="62">
        <v>28636.53</v>
      </c>
      <c r="L114" s="62">
        <v>28636.53</v>
      </c>
      <c r="M114" s="108">
        <v>28636.53</v>
      </c>
    </row>
    <row r="115" spans="1:13" s="6" customFormat="1" ht="35.25" customHeight="1" x14ac:dyDescent="0.25">
      <c r="A115" s="107">
        <v>7</v>
      </c>
      <c r="B115" s="102" t="s">
        <v>314</v>
      </c>
      <c r="C115" s="102" t="s">
        <v>315</v>
      </c>
      <c r="D115" s="62">
        <v>3</v>
      </c>
      <c r="E115" s="62">
        <v>3</v>
      </c>
      <c r="F115" s="62">
        <v>3</v>
      </c>
      <c r="G115" s="62">
        <v>3</v>
      </c>
      <c r="H115" s="62">
        <v>3</v>
      </c>
      <c r="I115" s="62">
        <v>2572.8200000000002</v>
      </c>
      <c r="J115" s="62">
        <v>2618.29</v>
      </c>
      <c r="K115" s="62">
        <v>2618.29</v>
      </c>
      <c r="L115" s="62">
        <v>2618.29</v>
      </c>
      <c r="M115" s="108">
        <v>2618.29</v>
      </c>
    </row>
    <row r="116" spans="1:13" s="6" customFormat="1" x14ac:dyDescent="0.25">
      <c r="A116" s="107">
        <v>8</v>
      </c>
      <c r="B116" s="102" t="s">
        <v>52</v>
      </c>
      <c r="C116" s="25" t="s">
        <v>53</v>
      </c>
      <c r="D116" s="62">
        <v>21974</v>
      </c>
      <c r="E116" s="62">
        <v>22000</v>
      </c>
      <c r="F116" s="62">
        <v>22000</v>
      </c>
      <c r="G116" s="61">
        <v>22000</v>
      </c>
      <c r="H116" s="61">
        <v>22000</v>
      </c>
      <c r="I116" s="62">
        <v>12886.656000000001</v>
      </c>
      <c r="J116" s="62">
        <v>12886.656000000001</v>
      </c>
      <c r="K116" s="62">
        <v>12886.656000000001</v>
      </c>
      <c r="L116" s="62">
        <v>12886.656000000001</v>
      </c>
      <c r="M116" s="108">
        <v>12886.656000000001</v>
      </c>
    </row>
    <row r="117" spans="1:13" s="6" customFormat="1" ht="90" x14ac:dyDescent="0.25">
      <c r="A117" s="107">
        <v>9</v>
      </c>
      <c r="B117" s="102" t="s">
        <v>54</v>
      </c>
      <c r="C117" s="25" t="s">
        <v>55</v>
      </c>
      <c r="D117" s="62">
        <v>32</v>
      </c>
      <c r="E117" s="62">
        <v>32</v>
      </c>
      <c r="F117" s="62">
        <v>32</v>
      </c>
      <c r="G117" s="61">
        <v>32</v>
      </c>
      <c r="H117" s="61">
        <v>32</v>
      </c>
      <c r="I117" s="62">
        <v>1557</v>
      </c>
      <c r="J117" s="62">
        <v>1557</v>
      </c>
      <c r="K117" s="62">
        <v>1557</v>
      </c>
      <c r="L117" s="62">
        <v>1557</v>
      </c>
      <c r="M117" s="108">
        <v>1557</v>
      </c>
    </row>
    <row r="118" spans="1:13" s="6" customFormat="1" ht="36" customHeight="1" x14ac:dyDescent="0.25">
      <c r="A118" s="107">
        <v>10</v>
      </c>
      <c r="B118" s="102" t="s">
        <v>56</v>
      </c>
      <c r="C118" s="25" t="s">
        <v>57</v>
      </c>
      <c r="D118" s="62">
        <v>2763</v>
      </c>
      <c r="E118" s="62">
        <v>2700</v>
      </c>
      <c r="F118" s="62">
        <v>2750</v>
      </c>
      <c r="G118" s="62">
        <v>2750</v>
      </c>
      <c r="H118" s="62">
        <v>2750</v>
      </c>
      <c r="I118" s="62">
        <v>10187.1793</v>
      </c>
      <c r="J118" s="62">
        <v>9891.2522800000006</v>
      </c>
      <c r="K118" s="62">
        <v>9891.2522800000006</v>
      </c>
      <c r="L118" s="62">
        <v>9891.2522800000006</v>
      </c>
      <c r="M118" s="108">
        <v>9891.2522800000006</v>
      </c>
    </row>
    <row r="119" spans="1:13" s="6" customFormat="1" ht="45" x14ac:dyDescent="0.25">
      <c r="A119" s="107">
        <v>11</v>
      </c>
      <c r="B119" s="102" t="s">
        <v>58</v>
      </c>
      <c r="C119" s="25" t="s">
        <v>55</v>
      </c>
      <c r="D119" s="62">
        <v>1</v>
      </c>
      <c r="E119" s="62">
        <v>1</v>
      </c>
      <c r="F119" s="62">
        <v>1</v>
      </c>
      <c r="G119" s="61">
        <v>1</v>
      </c>
      <c r="H119" s="61">
        <v>1</v>
      </c>
      <c r="I119" s="62">
        <v>23216.326000000001</v>
      </c>
      <c r="J119" s="62">
        <v>23216.326000000001</v>
      </c>
      <c r="K119" s="62">
        <v>23216.326000000001</v>
      </c>
      <c r="L119" s="62">
        <v>23216.326000000001</v>
      </c>
      <c r="M119" s="108">
        <v>23216.326000000001</v>
      </c>
    </row>
    <row r="120" spans="1:13" s="6" customFormat="1" ht="45" x14ac:dyDescent="0.25">
      <c r="A120" s="107">
        <v>12</v>
      </c>
      <c r="B120" s="102" t="s">
        <v>59</v>
      </c>
      <c r="C120" s="25" t="s">
        <v>60</v>
      </c>
      <c r="D120" s="62">
        <v>4857</v>
      </c>
      <c r="E120" s="62">
        <v>4800</v>
      </c>
      <c r="F120" s="62">
        <v>4800</v>
      </c>
      <c r="G120" s="62">
        <v>4800</v>
      </c>
      <c r="H120" s="62">
        <v>4800</v>
      </c>
      <c r="I120" s="62">
        <v>55088.071000000004</v>
      </c>
      <c r="J120" s="62">
        <v>51126.167999999998</v>
      </c>
      <c r="K120" s="62">
        <v>51126.167999999998</v>
      </c>
      <c r="L120" s="62">
        <v>51126.167999999998</v>
      </c>
      <c r="M120" s="108">
        <v>51126.167999999998</v>
      </c>
    </row>
    <row r="121" spans="1:13" s="6" customFormat="1" ht="30" x14ac:dyDescent="0.25">
      <c r="A121" s="107">
        <v>13</v>
      </c>
      <c r="B121" s="102" t="s">
        <v>61</v>
      </c>
      <c r="C121" s="25" t="s">
        <v>57</v>
      </c>
      <c r="D121" s="62">
        <v>26775</v>
      </c>
      <c r="E121" s="62">
        <v>24915</v>
      </c>
      <c r="F121" s="62">
        <v>24915</v>
      </c>
      <c r="G121" s="62">
        <v>24915</v>
      </c>
      <c r="H121" s="62">
        <v>24915</v>
      </c>
      <c r="I121" s="62">
        <v>100159.55654999999</v>
      </c>
      <c r="J121" s="62">
        <v>99659.016000000003</v>
      </c>
      <c r="K121" s="62">
        <v>99659.016000000003</v>
      </c>
      <c r="L121" s="62">
        <v>99659.016000000003</v>
      </c>
      <c r="M121" s="108">
        <v>99659.016000000003</v>
      </c>
    </row>
    <row r="122" spans="1:13" s="6" customFormat="1" ht="45" x14ac:dyDescent="0.25">
      <c r="A122" s="107">
        <v>14</v>
      </c>
      <c r="B122" s="102" t="s">
        <v>62</v>
      </c>
      <c r="C122" s="25" t="s">
        <v>152</v>
      </c>
      <c r="D122" s="62">
        <v>2666</v>
      </c>
      <c r="E122" s="62">
        <v>2695</v>
      </c>
      <c r="F122" s="62">
        <v>2695</v>
      </c>
      <c r="G122" s="62">
        <v>2695</v>
      </c>
      <c r="H122" s="62">
        <v>2695</v>
      </c>
      <c r="I122" s="62">
        <v>2632.1614</v>
      </c>
      <c r="J122" s="62">
        <v>2631.7530000000002</v>
      </c>
      <c r="K122" s="62">
        <v>2631.7530000000002</v>
      </c>
      <c r="L122" s="62">
        <v>2631.7530000000002</v>
      </c>
      <c r="M122" s="108">
        <v>2631.7530000000002</v>
      </c>
    </row>
    <row r="123" spans="1:13" s="6" customFormat="1" ht="60" x14ac:dyDescent="0.25">
      <c r="A123" s="107">
        <v>15</v>
      </c>
      <c r="B123" s="102" t="s">
        <v>63</v>
      </c>
      <c r="C123" s="25" t="s">
        <v>64</v>
      </c>
      <c r="D123" s="62">
        <v>15</v>
      </c>
      <c r="E123" s="62">
        <v>15</v>
      </c>
      <c r="F123" s="62">
        <v>15</v>
      </c>
      <c r="G123" s="61">
        <v>15</v>
      </c>
      <c r="H123" s="61">
        <v>15</v>
      </c>
      <c r="I123" s="62">
        <v>11871.593430000001</v>
      </c>
      <c r="J123" s="62">
        <v>11928.02817</v>
      </c>
      <c r="K123" s="62">
        <v>11928.02817</v>
      </c>
      <c r="L123" s="62">
        <v>11928.02817</v>
      </c>
      <c r="M123" s="108">
        <v>11928.02817</v>
      </c>
    </row>
    <row r="124" spans="1:13" s="6" customFormat="1" ht="75" x14ac:dyDescent="0.25">
      <c r="A124" s="107">
        <v>16</v>
      </c>
      <c r="B124" s="102" t="s">
        <v>65</v>
      </c>
      <c r="C124" s="25" t="s">
        <v>66</v>
      </c>
      <c r="D124" s="62">
        <v>3134</v>
      </c>
      <c r="E124" s="62">
        <v>2339</v>
      </c>
      <c r="F124" s="62">
        <v>2339</v>
      </c>
      <c r="G124" s="62">
        <v>2399</v>
      </c>
      <c r="H124" s="62">
        <v>2399</v>
      </c>
      <c r="I124" s="62">
        <v>14024.065000000001</v>
      </c>
      <c r="J124" s="62">
        <v>14061.68626</v>
      </c>
      <c r="K124" s="62">
        <v>14061.68626</v>
      </c>
      <c r="L124" s="62">
        <v>14061.68626</v>
      </c>
      <c r="M124" s="108">
        <v>14061.68626</v>
      </c>
    </row>
    <row r="125" spans="1:13" s="6" customFormat="1" ht="90" x14ac:dyDescent="0.25">
      <c r="A125" s="107">
        <v>17</v>
      </c>
      <c r="B125" s="102" t="s">
        <v>67</v>
      </c>
      <c r="C125" s="25" t="s">
        <v>68</v>
      </c>
      <c r="D125" s="62">
        <v>447</v>
      </c>
      <c r="E125" s="62">
        <v>447</v>
      </c>
      <c r="F125" s="62">
        <v>447</v>
      </c>
      <c r="G125" s="62">
        <v>447</v>
      </c>
      <c r="H125" s="62">
        <v>447</v>
      </c>
      <c r="I125" s="62">
        <v>118514.86900000001</v>
      </c>
      <c r="J125" s="62">
        <v>112615.024</v>
      </c>
      <c r="K125" s="62">
        <v>112615.024</v>
      </c>
      <c r="L125" s="62">
        <v>112615.024</v>
      </c>
      <c r="M125" s="108">
        <v>112615.024</v>
      </c>
    </row>
    <row r="126" spans="1:13" s="6" customFormat="1" ht="30" x14ac:dyDescent="0.25">
      <c r="A126" s="179">
        <v>18</v>
      </c>
      <c r="B126" s="30" t="s">
        <v>308</v>
      </c>
      <c r="C126" s="25" t="s">
        <v>47</v>
      </c>
      <c r="D126" s="62">
        <v>91488</v>
      </c>
      <c r="E126" s="62">
        <v>94193</v>
      </c>
      <c r="F126" s="62">
        <v>98089</v>
      </c>
      <c r="G126" s="62">
        <v>98089</v>
      </c>
      <c r="H126" s="62">
        <v>98089</v>
      </c>
      <c r="I126" s="62">
        <v>128684.59424000001</v>
      </c>
      <c r="J126" s="62">
        <v>132244.20225999999</v>
      </c>
      <c r="K126" s="62">
        <v>132244.20225999999</v>
      </c>
      <c r="L126" s="62">
        <v>132244.20225999999</v>
      </c>
      <c r="M126" s="108">
        <v>132244.20225999999</v>
      </c>
    </row>
    <row r="127" spans="1:13" s="6" customFormat="1" ht="26.25" customHeight="1" x14ac:dyDescent="0.25">
      <c r="A127" s="179"/>
      <c r="B127" s="30" t="s">
        <v>309</v>
      </c>
      <c r="C127" s="25" t="s">
        <v>42</v>
      </c>
      <c r="D127" s="62">
        <v>1396</v>
      </c>
      <c r="E127" s="62">
        <v>3694</v>
      </c>
      <c r="F127" s="62">
        <v>3806</v>
      </c>
      <c r="G127" s="62">
        <v>3806</v>
      </c>
      <c r="H127" s="62">
        <v>3806</v>
      </c>
      <c r="I127" s="62">
        <v>576.15376000000003</v>
      </c>
      <c r="J127" s="62">
        <v>1579.1849999999999</v>
      </c>
      <c r="K127" s="62">
        <v>1579.1849999999999</v>
      </c>
      <c r="L127" s="62">
        <v>1579.1849999999999</v>
      </c>
      <c r="M127" s="108">
        <v>1579.1849999999999</v>
      </c>
    </row>
    <row r="128" spans="1:13" s="6" customFormat="1" ht="45" x14ac:dyDescent="0.25">
      <c r="A128" s="107">
        <v>19</v>
      </c>
      <c r="B128" s="102" t="s">
        <v>69</v>
      </c>
      <c r="C128" s="25" t="s">
        <v>70</v>
      </c>
      <c r="D128" s="62">
        <v>70</v>
      </c>
      <c r="E128" s="62">
        <v>144</v>
      </c>
      <c r="F128" s="62">
        <v>144</v>
      </c>
      <c r="G128" s="62">
        <v>144</v>
      </c>
      <c r="H128" s="62">
        <v>144</v>
      </c>
      <c r="I128" s="62">
        <v>1064.6288</v>
      </c>
      <c r="J128" s="62">
        <v>2018.7402</v>
      </c>
      <c r="K128" s="62">
        <v>2018.7402</v>
      </c>
      <c r="L128" s="62">
        <v>2018.7402</v>
      </c>
      <c r="M128" s="108">
        <v>2018.7402</v>
      </c>
    </row>
    <row r="129" spans="1:13" s="6" customFormat="1" ht="75" x14ac:dyDescent="0.25">
      <c r="A129" s="107">
        <v>20</v>
      </c>
      <c r="B129" s="102" t="s">
        <v>71</v>
      </c>
      <c r="C129" s="25" t="s">
        <v>72</v>
      </c>
      <c r="D129" s="62">
        <v>18788</v>
      </c>
      <c r="E129" s="62">
        <v>19575</v>
      </c>
      <c r="F129" s="62">
        <v>19575</v>
      </c>
      <c r="G129" s="62">
        <v>19575</v>
      </c>
      <c r="H129" s="62">
        <v>19575</v>
      </c>
      <c r="I129" s="62">
        <v>105690.04300000001</v>
      </c>
      <c r="J129" s="62">
        <v>106389.06299999999</v>
      </c>
      <c r="K129" s="62">
        <v>106389.06299999999</v>
      </c>
      <c r="L129" s="62">
        <v>106389.06299999999</v>
      </c>
      <c r="M129" s="108">
        <v>106389.06299999999</v>
      </c>
    </row>
    <row r="130" spans="1:13" s="10" customFormat="1" ht="45" x14ac:dyDescent="0.25">
      <c r="A130" s="114">
        <v>21</v>
      </c>
      <c r="B130" s="105" t="s">
        <v>155</v>
      </c>
      <c r="C130" s="3" t="s">
        <v>73</v>
      </c>
      <c r="D130" s="62">
        <v>1074</v>
      </c>
      <c r="E130" s="62">
        <v>1228</v>
      </c>
      <c r="F130" s="62">
        <v>1258</v>
      </c>
      <c r="G130" s="62">
        <v>1288</v>
      </c>
      <c r="H130" s="62">
        <v>1318</v>
      </c>
      <c r="I130" s="62">
        <v>105685.76195</v>
      </c>
      <c r="J130" s="62">
        <v>106917.73131</v>
      </c>
      <c r="K130" s="62">
        <v>112917.73131</v>
      </c>
      <c r="L130" s="62">
        <v>112917.73131</v>
      </c>
      <c r="M130" s="108">
        <v>112917.73131</v>
      </c>
    </row>
    <row r="131" spans="1:13" s="10" customFormat="1" ht="30" x14ac:dyDescent="0.25">
      <c r="A131" s="115">
        <v>22</v>
      </c>
      <c r="B131" s="27" t="s">
        <v>74</v>
      </c>
      <c r="C131" s="3" t="s">
        <v>75</v>
      </c>
      <c r="D131" s="62">
        <v>148935</v>
      </c>
      <c r="E131" s="62">
        <v>148935</v>
      </c>
      <c r="F131" s="62">
        <v>148935</v>
      </c>
      <c r="G131" s="62">
        <v>148935</v>
      </c>
      <c r="H131" s="62">
        <v>148935</v>
      </c>
      <c r="I131" s="62">
        <v>9345.3539899999996</v>
      </c>
      <c r="J131" s="62">
        <v>8931.3426099999997</v>
      </c>
      <c r="K131" s="62">
        <v>8931.3426099999997</v>
      </c>
      <c r="L131" s="62">
        <v>8931.3426099999997</v>
      </c>
      <c r="M131" s="108">
        <v>8931.3426099999997</v>
      </c>
    </row>
    <row r="132" spans="1:13" s="10" customFormat="1" ht="30" x14ac:dyDescent="0.25">
      <c r="A132" s="115">
        <v>23</v>
      </c>
      <c r="B132" s="27" t="s">
        <v>76</v>
      </c>
      <c r="C132" s="3" t="s">
        <v>75</v>
      </c>
      <c r="D132" s="62">
        <v>16674</v>
      </c>
      <c r="E132" s="62">
        <v>16674</v>
      </c>
      <c r="F132" s="62">
        <v>16674</v>
      </c>
      <c r="G132" s="62">
        <v>16674</v>
      </c>
      <c r="H132" s="62">
        <v>16674</v>
      </c>
      <c r="I132" s="62">
        <v>585.89601000000005</v>
      </c>
      <c r="J132" s="62">
        <v>999.90738999999996</v>
      </c>
      <c r="K132" s="62">
        <v>999.90738999999996</v>
      </c>
      <c r="L132" s="62">
        <v>999.90738999999996</v>
      </c>
      <c r="M132" s="108">
        <v>999.90738999999996</v>
      </c>
    </row>
    <row r="133" spans="1:13" s="10" customFormat="1" ht="30" customHeight="1" x14ac:dyDescent="0.25">
      <c r="A133" s="201">
        <v>24</v>
      </c>
      <c r="B133" s="198" t="s">
        <v>77</v>
      </c>
      <c r="C133" s="3" t="s">
        <v>78</v>
      </c>
      <c r="D133" s="62">
        <v>16015</v>
      </c>
      <c r="E133" s="62">
        <v>11517</v>
      </c>
      <c r="F133" s="62">
        <v>11517</v>
      </c>
      <c r="G133" s="62">
        <v>11517</v>
      </c>
      <c r="H133" s="62">
        <v>11517</v>
      </c>
      <c r="I133" s="62">
        <v>28025.357</v>
      </c>
      <c r="J133" s="62">
        <v>29568.235929999999</v>
      </c>
      <c r="K133" s="62">
        <v>18570.990000000002</v>
      </c>
      <c r="L133" s="62">
        <v>19147.59</v>
      </c>
      <c r="M133" s="108">
        <v>19147.59</v>
      </c>
    </row>
    <row r="134" spans="1:13" s="10" customFormat="1" ht="30" x14ac:dyDescent="0.25">
      <c r="A134" s="202"/>
      <c r="B134" s="199"/>
      <c r="C134" s="116" t="s">
        <v>45</v>
      </c>
      <c r="D134" s="62">
        <v>2763</v>
      </c>
      <c r="E134" s="62">
        <v>0</v>
      </c>
      <c r="F134" s="62">
        <v>0</v>
      </c>
      <c r="G134" s="62">
        <v>0</v>
      </c>
      <c r="H134" s="62">
        <v>0</v>
      </c>
      <c r="I134" s="62">
        <v>78159.27</v>
      </c>
      <c r="J134" s="62">
        <v>0</v>
      </c>
      <c r="K134" s="62">
        <v>0</v>
      </c>
      <c r="L134" s="62">
        <v>0</v>
      </c>
      <c r="M134" s="108">
        <v>0</v>
      </c>
    </row>
    <row r="135" spans="1:13" s="10" customFormat="1" ht="30" x14ac:dyDescent="0.25">
      <c r="A135" s="203"/>
      <c r="B135" s="200"/>
      <c r="C135" s="3" t="s">
        <v>310</v>
      </c>
      <c r="D135" s="62">
        <v>17163</v>
      </c>
      <c r="E135" s="62">
        <v>0</v>
      </c>
      <c r="F135" s="62">
        <v>0</v>
      </c>
      <c r="G135" s="62">
        <v>0</v>
      </c>
      <c r="H135" s="62">
        <v>0</v>
      </c>
      <c r="I135" s="62">
        <v>9404.56</v>
      </c>
      <c r="J135" s="62">
        <v>0</v>
      </c>
      <c r="K135" s="62">
        <v>0</v>
      </c>
      <c r="L135" s="62">
        <v>0</v>
      </c>
      <c r="M135" s="108">
        <v>0</v>
      </c>
    </row>
    <row r="136" spans="1:13" s="6" customFormat="1" ht="68.25" customHeight="1" x14ac:dyDescent="0.25">
      <c r="A136" s="115">
        <v>25</v>
      </c>
      <c r="B136" s="102" t="s">
        <v>79</v>
      </c>
      <c r="C136" s="25" t="s">
        <v>70</v>
      </c>
      <c r="D136" s="62">
        <v>5594</v>
      </c>
      <c r="E136" s="62">
        <v>4850</v>
      </c>
      <c r="F136" s="62">
        <v>4850</v>
      </c>
      <c r="G136" s="62">
        <v>4850</v>
      </c>
      <c r="H136" s="62">
        <v>4850</v>
      </c>
      <c r="I136" s="62">
        <v>11778.71</v>
      </c>
      <c r="J136" s="62">
        <v>12451.4</v>
      </c>
      <c r="K136" s="62">
        <v>12451.405000000001</v>
      </c>
      <c r="L136" s="62">
        <v>12451.405000000001</v>
      </c>
      <c r="M136" s="108">
        <v>12451.405000000001</v>
      </c>
    </row>
    <row r="137" spans="1:13" s="6" customFormat="1" ht="36" customHeight="1" x14ac:dyDescent="0.25">
      <c r="A137" s="107">
        <v>26</v>
      </c>
      <c r="B137" s="102" t="s">
        <v>80</v>
      </c>
      <c r="C137" s="25" t="s">
        <v>81</v>
      </c>
      <c r="D137" s="62">
        <v>779</v>
      </c>
      <c r="E137" s="62">
        <v>782</v>
      </c>
      <c r="F137" s="62">
        <v>782</v>
      </c>
      <c r="G137" s="62">
        <v>782</v>
      </c>
      <c r="H137" s="62">
        <v>782</v>
      </c>
      <c r="I137" s="62">
        <v>186128.97399999999</v>
      </c>
      <c r="J137" s="62">
        <v>155000</v>
      </c>
      <c r="K137" s="62">
        <v>155000</v>
      </c>
      <c r="L137" s="62">
        <v>155000</v>
      </c>
      <c r="M137" s="108">
        <v>155000</v>
      </c>
    </row>
    <row r="138" spans="1:13" s="6" customFormat="1" ht="30" x14ac:dyDescent="0.25">
      <c r="A138" s="179">
        <v>27</v>
      </c>
      <c r="B138" s="192" t="s">
        <v>82</v>
      </c>
      <c r="C138" s="25" t="s">
        <v>83</v>
      </c>
      <c r="D138" s="62">
        <v>4434</v>
      </c>
      <c r="E138" s="62">
        <v>5043</v>
      </c>
      <c r="F138" s="62">
        <v>5200</v>
      </c>
      <c r="G138" s="62">
        <v>5200</v>
      </c>
      <c r="H138" s="62">
        <v>5200</v>
      </c>
      <c r="I138" s="62">
        <v>6903.0875999999998</v>
      </c>
      <c r="J138" s="62">
        <v>8900.8950000000004</v>
      </c>
      <c r="K138" s="62">
        <v>8900.8950000000004</v>
      </c>
      <c r="L138" s="62">
        <v>8900.8950000000004</v>
      </c>
      <c r="M138" s="108">
        <v>8900.8950000000004</v>
      </c>
    </row>
    <row r="139" spans="1:13" s="6" customFormat="1" ht="30" x14ac:dyDescent="0.25">
      <c r="A139" s="179"/>
      <c r="B139" s="192"/>
      <c r="C139" s="25" t="s">
        <v>84</v>
      </c>
      <c r="D139" s="62">
        <v>4360</v>
      </c>
      <c r="E139" s="62">
        <v>5183</v>
      </c>
      <c r="F139" s="62">
        <v>5400</v>
      </c>
      <c r="G139" s="62">
        <v>5400</v>
      </c>
      <c r="H139" s="62">
        <v>5400</v>
      </c>
      <c r="I139" s="62">
        <v>10956.963949999999</v>
      </c>
      <c r="J139" s="62">
        <v>12139.861999999999</v>
      </c>
      <c r="K139" s="62">
        <v>13451.861999999999</v>
      </c>
      <c r="L139" s="62">
        <v>13451.861999999999</v>
      </c>
      <c r="M139" s="108">
        <v>13451.861999999999</v>
      </c>
    </row>
    <row r="140" spans="1:13" s="6" customFormat="1" ht="101.25" customHeight="1" x14ac:dyDescent="0.25">
      <c r="A140" s="107">
        <v>28</v>
      </c>
      <c r="B140" s="102" t="s">
        <v>311</v>
      </c>
      <c r="C140" s="25" t="s">
        <v>312</v>
      </c>
      <c r="D140" s="62">
        <v>1797</v>
      </c>
      <c r="E140" s="62">
        <v>1972</v>
      </c>
      <c r="F140" s="62">
        <v>1972</v>
      </c>
      <c r="G140" s="62">
        <v>1972</v>
      </c>
      <c r="H140" s="62">
        <v>1972</v>
      </c>
      <c r="I140" s="62">
        <v>4657.8310000000001</v>
      </c>
      <c r="J140" s="62">
        <v>4657.8310000000001</v>
      </c>
      <c r="K140" s="62">
        <v>4657.8310000000001</v>
      </c>
      <c r="L140" s="62">
        <v>4657.8310000000001</v>
      </c>
      <c r="M140" s="108">
        <v>4657.8310000000001</v>
      </c>
    </row>
    <row r="141" spans="1:13" s="6" customFormat="1" ht="91.5" customHeight="1" x14ac:dyDescent="0.25">
      <c r="A141" s="107">
        <v>29</v>
      </c>
      <c r="B141" s="102" t="s">
        <v>385</v>
      </c>
      <c r="C141" s="25" t="s">
        <v>313</v>
      </c>
      <c r="D141" s="62">
        <v>155000</v>
      </c>
      <c r="E141" s="62">
        <v>155000</v>
      </c>
      <c r="F141" s="62">
        <v>155000</v>
      </c>
      <c r="G141" s="62">
        <v>155000</v>
      </c>
      <c r="H141" s="62">
        <v>155000</v>
      </c>
      <c r="I141" s="62">
        <v>5925.65</v>
      </c>
      <c r="J141" s="62">
        <v>5925.64</v>
      </c>
      <c r="K141" s="62">
        <v>5925.64</v>
      </c>
      <c r="L141" s="62">
        <v>5925.64</v>
      </c>
      <c r="M141" s="108">
        <v>5925.64</v>
      </c>
    </row>
    <row r="142" spans="1:13" s="6" customFormat="1" ht="15.75" customHeight="1" x14ac:dyDescent="0.25">
      <c r="A142" s="117"/>
      <c r="B142" s="42" t="s">
        <v>15</v>
      </c>
      <c r="C142" s="43" t="s">
        <v>261</v>
      </c>
      <c r="D142" s="44" t="s">
        <v>261</v>
      </c>
      <c r="E142" s="44" t="s">
        <v>261</v>
      </c>
      <c r="F142" s="44" t="s">
        <v>261</v>
      </c>
      <c r="G142" s="44" t="s">
        <v>261</v>
      </c>
      <c r="H142" s="44" t="s">
        <v>261</v>
      </c>
      <c r="I142" s="44">
        <f t="shared" ref="I142:M142" si="1">SUM(I107:I141)</f>
        <v>2269153.4060299997</v>
      </c>
      <c r="J142" s="44">
        <f t="shared" si="1"/>
        <v>2261789.72065</v>
      </c>
      <c r="K142" s="44">
        <f t="shared" si="1"/>
        <v>2329487.3009500001</v>
      </c>
      <c r="L142" s="44">
        <f t="shared" si="1"/>
        <v>2330063.9009499997</v>
      </c>
      <c r="M142" s="110">
        <f t="shared" si="1"/>
        <v>2330063.9009499997</v>
      </c>
    </row>
    <row r="143" spans="1:13" s="6" customFormat="1" ht="23.25" customHeight="1" x14ac:dyDescent="0.25">
      <c r="A143" s="118" t="s">
        <v>106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119"/>
    </row>
    <row r="144" spans="1:13" s="82" customFormat="1" ht="30" x14ac:dyDescent="0.25">
      <c r="A144" s="120">
        <v>1</v>
      </c>
      <c r="B144" s="102" t="s">
        <v>86</v>
      </c>
      <c r="C144" s="25" t="s">
        <v>87</v>
      </c>
      <c r="D144" s="61">
        <v>146862</v>
      </c>
      <c r="E144" s="61">
        <v>142800</v>
      </c>
      <c r="F144" s="61">
        <v>142800</v>
      </c>
      <c r="G144" s="61">
        <v>142800</v>
      </c>
      <c r="H144" s="61">
        <v>142800</v>
      </c>
      <c r="I144" s="61">
        <v>12293.35</v>
      </c>
      <c r="J144" s="61">
        <v>13246.77</v>
      </c>
      <c r="K144" s="61">
        <v>12244.13</v>
      </c>
      <c r="L144" s="61">
        <v>12244.13</v>
      </c>
      <c r="M144" s="121">
        <v>12244.13</v>
      </c>
    </row>
    <row r="145" spans="1:13" s="82" customFormat="1" ht="60" x14ac:dyDescent="0.25">
      <c r="A145" s="120">
        <v>2</v>
      </c>
      <c r="B145" s="102" t="s">
        <v>301</v>
      </c>
      <c r="C145" s="25" t="s">
        <v>87</v>
      </c>
      <c r="D145" s="61">
        <v>0</v>
      </c>
      <c r="E145" s="61">
        <v>1680</v>
      </c>
      <c r="F145" s="61">
        <v>1680</v>
      </c>
      <c r="G145" s="61">
        <v>1680</v>
      </c>
      <c r="H145" s="61">
        <v>1680</v>
      </c>
      <c r="I145" s="61">
        <v>0</v>
      </c>
      <c r="J145" s="61">
        <v>14.72</v>
      </c>
      <c r="K145" s="61">
        <v>15.17</v>
      </c>
      <c r="L145" s="61">
        <v>15.17</v>
      </c>
      <c r="M145" s="121">
        <v>15.17</v>
      </c>
    </row>
    <row r="146" spans="1:13" s="82" customFormat="1" ht="30" x14ac:dyDescent="0.25">
      <c r="A146" s="120">
        <v>3</v>
      </c>
      <c r="B146" s="102" t="s">
        <v>88</v>
      </c>
      <c r="C146" s="25" t="s">
        <v>87</v>
      </c>
      <c r="D146" s="61">
        <v>46702</v>
      </c>
      <c r="E146" s="61">
        <v>58914</v>
      </c>
      <c r="F146" s="61">
        <v>58914</v>
      </c>
      <c r="G146" s="61">
        <v>58914</v>
      </c>
      <c r="H146" s="61">
        <v>58914</v>
      </c>
      <c r="I146" s="61">
        <v>4925.6499999999996</v>
      </c>
      <c r="J146" s="61">
        <v>6039.15</v>
      </c>
      <c r="K146" s="61">
        <v>6216.26</v>
      </c>
      <c r="L146" s="61">
        <v>6216.26</v>
      </c>
      <c r="M146" s="121">
        <v>6216.26</v>
      </c>
    </row>
    <row r="147" spans="1:13" s="82" customFormat="1" ht="60" x14ac:dyDescent="0.25">
      <c r="A147" s="120">
        <v>4</v>
      </c>
      <c r="B147" s="102" t="s">
        <v>89</v>
      </c>
      <c r="C147" s="25" t="s">
        <v>87</v>
      </c>
      <c r="D147" s="61">
        <v>15782</v>
      </c>
      <c r="E147" s="61">
        <v>19202</v>
      </c>
      <c r="F147" s="61">
        <v>19202</v>
      </c>
      <c r="G147" s="61">
        <v>19202</v>
      </c>
      <c r="H147" s="61">
        <v>19202</v>
      </c>
      <c r="I147" s="61">
        <v>166.58</v>
      </c>
      <c r="J147" s="61">
        <v>196.5</v>
      </c>
      <c r="K147" s="61">
        <v>202.55</v>
      </c>
      <c r="L147" s="61">
        <v>202.55</v>
      </c>
      <c r="M147" s="121">
        <v>202.55</v>
      </c>
    </row>
    <row r="148" spans="1:13" s="82" customFormat="1" ht="30" x14ac:dyDescent="0.25">
      <c r="A148" s="120">
        <v>5</v>
      </c>
      <c r="B148" s="83" t="s">
        <v>90</v>
      </c>
      <c r="C148" s="25" t="s">
        <v>87</v>
      </c>
      <c r="D148" s="61">
        <v>159363</v>
      </c>
      <c r="E148" s="61">
        <v>256081</v>
      </c>
      <c r="F148" s="61">
        <v>256081</v>
      </c>
      <c r="G148" s="61">
        <v>256081</v>
      </c>
      <c r="H148" s="61">
        <v>256081</v>
      </c>
      <c r="I148" s="61">
        <v>15634.31</v>
      </c>
      <c r="J148" s="61">
        <v>22483.759999999998</v>
      </c>
      <c r="K148" s="61">
        <v>26819.69</v>
      </c>
      <c r="L148" s="61">
        <v>26819.69</v>
      </c>
      <c r="M148" s="121">
        <v>26819.69</v>
      </c>
    </row>
    <row r="149" spans="1:13" s="82" customFormat="1" ht="30" x14ac:dyDescent="0.25">
      <c r="A149" s="120">
        <v>6</v>
      </c>
      <c r="B149" s="83" t="s">
        <v>302</v>
      </c>
      <c r="C149" s="25" t="s">
        <v>87</v>
      </c>
      <c r="D149" s="61">
        <v>152444</v>
      </c>
      <c r="E149" s="61">
        <v>42484</v>
      </c>
      <c r="F149" s="61">
        <v>42484</v>
      </c>
      <c r="G149" s="61">
        <v>42484</v>
      </c>
      <c r="H149" s="61">
        <v>42484</v>
      </c>
      <c r="I149" s="61">
        <v>12757.81</v>
      </c>
      <c r="J149" s="61">
        <v>3709.01</v>
      </c>
      <c r="K149" s="61">
        <v>3832.26</v>
      </c>
      <c r="L149" s="61">
        <v>3832.26</v>
      </c>
      <c r="M149" s="121">
        <v>3832.26</v>
      </c>
    </row>
    <row r="150" spans="1:13" s="82" customFormat="1" ht="60" x14ac:dyDescent="0.25">
      <c r="A150" s="120">
        <v>7</v>
      </c>
      <c r="B150" s="83" t="s">
        <v>303</v>
      </c>
      <c r="C150" s="25" t="s">
        <v>87</v>
      </c>
      <c r="D150" s="61">
        <v>0</v>
      </c>
      <c r="E150" s="61">
        <v>2550</v>
      </c>
      <c r="F150" s="61">
        <v>2550</v>
      </c>
      <c r="G150" s="61">
        <v>2550</v>
      </c>
      <c r="H150" s="61">
        <v>2550</v>
      </c>
      <c r="I150" s="61">
        <v>0</v>
      </c>
      <c r="J150" s="61">
        <v>24.21</v>
      </c>
      <c r="K150" s="61">
        <v>24.95</v>
      </c>
      <c r="L150" s="61">
        <v>24.95</v>
      </c>
      <c r="M150" s="121">
        <v>24.95</v>
      </c>
    </row>
    <row r="151" spans="1:13" s="82" customFormat="1" ht="30" x14ac:dyDescent="0.25">
      <c r="A151" s="120">
        <v>8</v>
      </c>
      <c r="B151" s="83" t="s">
        <v>91</v>
      </c>
      <c r="C151" s="25" t="s">
        <v>87</v>
      </c>
      <c r="D151" s="61">
        <v>35398</v>
      </c>
      <c r="E151" s="61">
        <v>61299</v>
      </c>
      <c r="F151" s="61">
        <v>61299</v>
      </c>
      <c r="G151" s="61">
        <v>61299</v>
      </c>
      <c r="H151" s="61">
        <v>61299</v>
      </c>
      <c r="I151" s="61">
        <v>5412.07</v>
      </c>
      <c r="J151" s="61">
        <v>8666.33</v>
      </c>
      <c r="K151" s="61">
        <v>8933.68</v>
      </c>
      <c r="L151" s="61">
        <v>8933.68</v>
      </c>
      <c r="M151" s="121">
        <v>8933.68</v>
      </c>
    </row>
    <row r="152" spans="1:13" s="82" customFormat="1" ht="45" x14ac:dyDescent="0.25">
      <c r="A152" s="120">
        <v>9</v>
      </c>
      <c r="B152" s="83" t="s">
        <v>304</v>
      </c>
      <c r="C152" s="25" t="s">
        <v>87</v>
      </c>
      <c r="D152" s="61">
        <v>0</v>
      </c>
      <c r="E152" s="61">
        <v>2100</v>
      </c>
      <c r="F152" s="61">
        <v>2100</v>
      </c>
      <c r="G152" s="61">
        <v>2100</v>
      </c>
      <c r="H152" s="61">
        <v>2100</v>
      </c>
      <c r="I152" s="61">
        <v>0</v>
      </c>
      <c r="J152" s="61">
        <v>737.21</v>
      </c>
      <c r="K152" s="61">
        <v>759.96</v>
      </c>
      <c r="L152" s="61">
        <v>759.96</v>
      </c>
      <c r="M152" s="121">
        <v>759.96</v>
      </c>
    </row>
    <row r="153" spans="1:13" s="82" customFormat="1" ht="45" x14ac:dyDescent="0.25">
      <c r="A153" s="120">
        <v>10</v>
      </c>
      <c r="B153" s="83" t="s">
        <v>197</v>
      </c>
      <c r="C153" s="25"/>
      <c r="D153" s="61">
        <v>11382</v>
      </c>
      <c r="E153" s="61">
        <v>35000</v>
      </c>
      <c r="F153" s="61">
        <v>35000</v>
      </c>
      <c r="G153" s="61">
        <v>35000</v>
      </c>
      <c r="H153" s="61">
        <v>35000</v>
      </c>
      <c r="I153" s="61">
        <v>435.13</v>
      </c>
      <c r="J153" s="61">
        <v>1237.6400000000001</v>
      </c>
      <c r="K153" s="61">
        <v>1275.82</v>
      </c>
      <c r="L153" s="61">
        <v>1275.82</v>
      </c>
      <c r="M153" s="121">
        <v>1275.82</v>
      </c>
    </row>
    <row r="154" spans="1:13" s="82" customFormat="1" ht="30" x14ac:dyDescent="0.25">
      <c r="A154" s="120">
        <v>11</v>
      </c>
      <c r="B154" s="83" t="s">
        <v>92</v>
      </c>
      <c r="C154" s="25" t="s">
        <v>93</v>
      </c>
      <c r="D154" s="61">
        <v>186</v>
      </c>
      <c r="E154" s="61">
        <v>71</v>
      </c>
      <c r="F154" s="61">
        <v>71</v>
      </c>
      <c r="G154" s="61">
        <v>71</v>
      </c>
      <c r="H154" s="61">
        <v>71</v>
      </c>
      <c r="I154" s="61">
        <v>20045.509999999998</v>
      </c>
      <c r="J154" s="61">
        <v>5087.07</v>
      </c>
      <c r="K154" s="61">
        <v>5243.77</v>
      </c>
      <c r="L154" s="61">
        <v>5243.77</v>
      </c>
      <c r="M154" s="121">
        <v>5243.77</v>
      </c>
    </row>
    <row r="155" spans="1:13" s="82" customFormat="1" ht="30" x14ac:dyDescent="0.25">
      <c r="A155" s="120">
        <v>12</v>
      </c>
      <c r="B155" s="83" t="s">
        <v>94</v>
      </c>
      <c r="C155" s="25" t="s">
        <v>87</v>
      </c>
      <c r="D155" s="61">
        <v>219110</v>
      </c>
      <c r="E155" s="61">
        <v>209724</v>
      </c>
      <c r="F155" s="61">
        <v>209724</v>
      </c>
      <c r="G155" s="61">
        <v>209724</v>
      </c>
      <c r="H155" s="61">
        <v>209724</v>
      </c>
      <c r="I155" s="61">
        <v>27143.82</v>
      </c>
      <c r="J155" s="61">
        <v>28093.21</v>
      </c>
      <c r="K155" s="61">
        <v>30139.18</v>
      </c>
      <c r="L155" s="61">
        <v>30139.18</v>
      </c>
      <c r="M155" s="121">
        <v>30139.18</v>
      </c>
    </row>
    <row r="156" spans="1:13" s="82" customFormat="1" ht="82.5" customHeight="1" x14ac:dyDescent="0.25">
      <c r="A156" s="120">
        <v>13</v>
      </c>
      <c r="B156" s="83" t="s">
        <v>95</v>
      </c>
      <c r="C156" s="25" t="s">
        <v>24</v>
      </c>
      <c r="D156" s="61">
        <v>115</v>
      </c>
      <c r="E156" s="61">
        <v>118</v>
      </c>
      <c r="F156" s="61">
        <v>118</v>
      </c>
      <c r="G156" s="61">
        <v>118</v>
      </c>
      <c r="H156" s="61">
        <v>118</v>
      </c>
      <c r="I156" s="61">
        <v>13220.96</v>
      </c>
      <c r="J156" s="61">
        <v>14245.73</v>
      </c>
      <c r="K156" s="61">
        <v>16849.52</v>
      </c>
      <c r="L156" s="61">
        <v>16849.52</v>
      </c>
      <c r="M156" s="121">
        <v>16849.52</v>
      </c>
    </row>
    <row r="157" spans="1:13" s="82" customFormat="1" ht="87.75" customHeight="1" x14ac:dyDescent="0.25">
      <c r="A157" s="120">
        <v>14</v>
      </c>
      <c r="B157" s="83" t="s">
        <v>96</v>
      </c>
      <c r="C157" s="25" t="s">
        <v>24</v>
      </c>
      <c r="D157" s="61">
        <v>90</v>
      </c>
      <c r="E157" s="61">
        <v>94</v>
      </c>
      <c r="F157" s="61">
        <v>94</v>
      </c>
      <c r="G157" s="61">
        <v>94</v>
      </c>
      <c r="H157" s="61">
        <v>94</v>
      </c>
      <c r="I157" s="61">
        <v>8653.9699999999993</v>
      </c>
      <c r="J157" s="61">
        <v>10028.19</v>
      </c>
      <c r="K157" s="61">
        <v>13794.23</v>
      </c>
      <c r="L157" s="61">
        <v>13794.23</v>
      </c>
      <c r="M157" s="121">
        <v>13794.23</v>
      </c>
    </row>
    <row r="158" spans="1:13" s="82" customFormat="1" ht="79.5" customHeight="1" x14ac:dyDescent="0.25">
      <c r="A158" s="120">
        <v>15</v>
      </c>
      <c r="B158" s="83" t="s">
        <v>97</v>
      </c>
      <c r="C158" s="25" t="s">
        <v>93</v>
      </c>
      <c r="D158" s="61">
        <v>37</v>
      </c>
      <c r="E158" s="61">
        <v>38</v>
      </c>
      <c r="F158" s="61">
        <v>38</v>
      </c>
      <c r="G158" s="61">
        <v>38</v>
      </c>
      <c r="H158" s="61">
        <v>38</v>
      </c>
      <c r="I158" s="61">
        <v>3558.77</v>
      </c>
      <c r="J158" s="61">
        <v>4055.09</v>
      </c>
      <c r="K158" s="61">
        <v>5577.96</v>
      </c>
      <c r="L158" s="61">
        <v>5577.96</v>
      </c>
      <c r="M158" s="121">
        <v>5577.96</v>
      </c>
    </row>
    <row r="159" spans="1:13" s="82" customFormat="1" ht="30" x14ac:dyDescent="0.25">
      <c r="A159" s="120">
        <v>16</v>
      </c>
      <c r="B159" s="83" t="s">
        <v>294</v>
      </c>
      <c r="C159" s="25" t="s">
        <v>98</v>
      </c>
      <c r="D159" s="61">
        <v>56772</v>
      </c>
      <c r="E159" s="61">
        <v>218598</v>
      </c>
      <c r="F159" s="61">
        <v>218598</v>
      </c>
      <c r="G159" s="61">
        <v>218598</v>
      </c>
      <c r="H159" s="61">
        <v>218598</v>
      </c>
      <c r="I159" s="61">
        <v>92950.7</v>
      </c>
      <c r="J159" s="61">
        <v>215015.11</v>
      </c>
      <c r="K159" s="61">
        <v>247815.9</v>
      </c>
      <c r="L159" s="61">
        <v>247815.9</v>
      </c>
      <c r="M159" s="121">
        <v>247815.9</v>
      </c>
    </row>
    <row r="160" spans="1:13" s="82" customFormat="1" ht="30" x14ac:dyDescent="0.25">
      <c r="A160" s="120">
        <v>17</v>
      </c>
      <c r="B160" s="83" t="s">
        <v>295</v>
      </c>
      <c r="C160" s="25" t="s">
        <v>98</v>
      </c>
      <c r="D160" s="61">
        <v>0</v>
      </c>
      <c r="E160" s="61">
        <v>32550</v>
      </c>
      <c r="F160" s="61">
        <v>32550</v>
      </c>
      <c r="G160" s="61">
        <v>32550</v>
      </c>
      <c r="H160" s="61">
        <v>32550</v>
      </c>
      <c r="I160" s="52">
        <v>0</v>
      </c>
      <c r="J160" s="61">
        <v>32016.49</v>
      </c>
      <c r="K160" s="61">
        <v>37029.96</v>
      </c>
      <c r="L160" s="61">
        <v>37029.96</v>
      </c>
      <c r="M160" s="121">
        <v>37029.96</v>
      </c>
    </row>
    <row r="161" spans="1:13" s="82" customFormat="1" ht="60" x14ac:dyDescent="0.25">
      <c r="A161" s="120">
        <v>18</v>
      </c>
      <c r="B161" s="83" t="s">
        <v>99</v>
      </c>
      <c r="C161" s="25" t="s">
        <v>24</v>
      </c>
      <c r="D161" s="61">
        <v>9642</v>
      </c>
      <c r="E161" s="61">
        <v>9957</v>
      </c>
      <c r="F161" s="61">
        <v>9957</v>
      </c>
      <c r="G161" s="61">
        <v>9957</v>
      </c>
      <c r="H161" s="61">
        <v>9957</v>
      </c>
      <c r="I161" s="61">
        <v>791831.37</v>
      </c>
      <c r="J161" s="61">
        <v>820397.74</v>
      </c>
      <c r="K161" s="61">
        <v>853032.8</v>
      </c>
      <c r="L161" s="61">
        <v>853032.8</v>
      </c>
      <c r="M161" s="121">
        <v>853032.8</v>
      </c>
    </row>
    <row r="162" spans="1:13" s="82" customFormat="1" ht="60" x14ac:dyDescent="0.25">
      <c r="A162" s="120">
        <v>19</v>
      </c>
      <c r="B162" s="83" t="s">
        <v>100</v>
      </c>
      <c r="C162" s="25" t="s">
        <v>24</v>
      </c>
      <c r="D162" s="61">
        <v>2423</v>
      </c>
      <c r="E162" s="61">
        <v>2375</v>
      </c>
      <c r="F162" s="61">
        <v>2375</v>
      </c>
      <c r="G162" s="61">
        <v>2375</v>
      </c>
      <c r="H162" s="61">
        <v>2375</v>
      </c>
      <c r="I162" s="61">
        <v>199390.2</v>
      </c>
      <c r="J162" s="61">
        <v>198687.04</v>
      </c>
      <c r="K162" s="61">
        <v>203180.04</v>
      </c>
      <c r="L162" s="61">
        <v>203180.04</v>
      </c>
      <c r="M162" s="121">
        <v>203180.04</v>
      </c>
    </row>
    <row r="163" spans="1:13" s="82" customFormat="1" ht="60" x14ac:dyDescent="0.25">
      <c r="A163" s="120">
        <v>20</v>
      </c>
      <c r="B163" s="83" t="s">
        <v>101</v>
      </c>
      <c r="C163" s="25" t="s">
        <v>24</v>
      </c>
      <c r="D163" s="61">
        <v>1092</v>
      </c>
      <c r="E163" s="61">
        <v>1106</v>
      </c>
      <c r="F163" s="61">
        <v>1106</v>
      </c>
      <c r="G163" s="61">
        <v>1106</v>
      </c>
      <c r="H163" s="61">
        <v>1106</v>
      </c>
      <c r="I163" s="61">
        <v>91757.31</v>
      </c>
      <c r="J163" s="61">
        <v>92013.84</v>
      </c>
      <c r="K163" s="61">
        <v>94781.42</v>
      </c>
      <c r="L163" s="61">
        <v>94781.42</v>
      </c>
      <c r="M163" s="121">
        <v>94781.42</v>
      </c>
    </row>
    <row r="164" spans="1:13" s="82" customFormat="1" ht="60" x14ac:dyDescent="0.25">
      <c r="A164" s="120">
        <v>21</v>
      </c>
      <c r="B164" s="83" t="s">
        <v>102</v>
      </c>
      <c r="C164" s="25" t="s">
        <v>87</v>
      </c>
      <c r="D164" s="61">
        <v>0</v>
      </c>
      <c r="E164" s="61">
        <v>184304</v>
      </c>
      <c r="F164" s="61">
        <v>184304</v>
      </c>
      <c r="G164" s="61">
        <v>184304</v>
      </c>
      <c r="H164" s="61">
        <v>184304</v>
      </c>
      <c r="I164" s="61">
        <v>0</v>
      </c>
      <c r="J164" s="61">
        <v>11100.34</v>
      </c>
      <c r="K164" s="61">
        <v>11100.34</v>
      </c>
      <c r="L164" s="61">
        <v>11100.34</v>
      </c>
      <c r="M164" s="121">
        <v>11100.34</v>
      </c>
    </row>
    <row r="165" spans="1:13" s="82" customFormat="1" ht="60" x14ac:dyDescent="0.25">
      <c r="A165" s="120">
        <v>22</v>
      </c>
      <c r="B165" s="83" t="s">
        <v>305</v>
      </c>
      <c r="C165" s="25" t="s">
        <v>87</v>
      </c>
      <c r="D165" s="61">
        <v>202750</v>
      </c>
      <c r="E165" s="61">
        <v>194000</v>
      </c>
      <c r="F165" s="61">
        <v>182862</v>
      </c>
      <c r="G165" s="61">
        <v>182862</v>
      </c>
      <c r="H165" s="61">
        <v>182862</v>
      </c>
      <c r="I165" s="61">
        <v>20809.38</v>
      </c>
      <c r="J165" s="61">
        <v>19775.91</v>
      </c>
      <c r="K165" s="61">
        <v>19599.14</v>
      </c>
      <c r="L165" s="61">
        <v>19599.14</v>
      </c>
      <c r="M165" s="121">
        <v>19599.14</v>
      </c>
    </row>
    <row r="166" spans="1:13" s="82" customFormat="1" ht="30" x14ac:dyDescent="0.25">
      <c r="A166" s="120">
        <v>23</v>
      </c>
      <c r="B166" s="83" t="s">
        <v>74</v>
      </c>
      <c r="C166" s="25" t="s">
        <v>87</v>
      </c>
      <c r="D166" s="61">
        <v>514048</v>
      </c>
      <c r="E166" s="61">
        <v>514048</v>
      </c>
      <c r="F166" s="61">
        <v>514048</v>
      </c>
      <c r="G166" s="61">
        <v>514048</v>
      </c>
      <c r="H166" s="61">
        <v>514048</v>
      </c>
      <c r="I166" s="61">
        <v>27246.79</v>
      </c>
      <c r="J166" s="61">
        <v>27499.03</v>
      </c>
      <c r="K166" s="61">
        <v>27751.27</v>
      </c>
      <c r="L166" s="61">
        <v>27751.27</v>
      </c>
      <c r="M166" s="121">
        <v>27751.27</v>
      </c>
    </row>
    <row r="167" spans="1:13" s="82" customFormat="1" x14ac:dyDescent="0.25">
      <c r="A167" s="120">
        <v>24</v>
      </c>
      <c r="B167" s="83" t="s">
        <v>103</v>
      </c>
      <c r="C167" s="25" t="s">
        <v>35</v>
      </c>
      <c r="D167" s="61">
        <v>1058</v>
      </c>
      <c r="E167" s="61">
        <v>1058</v>
      </c>
      <c r="F167" s="61">
        <v>1058</v>
      </c>
      <c r="G167" s="61">
        <v>1058</v>
      </c>
      <c r="H167" s="61">
        <v>1058</v>
      </c>
      <c r="I167" s="61">
        <v>25370.7</v>
      </c>
      <c r="J167" s="61">
        <v>25527.9</v>
      </c>
      <c r="K167" s="61">
        <v>25685.09</v>
      </c>
      <c r="L167" s="61">
        <v>25685.09</v>
      </c>
      <c r="M167" s="121">
        <v>25685.09</v>
      </c>
    </row>
    <row r="168" spans="1:13" s="82" customFormat="1" ht="30" x14ac:dyDescent="0.25">
      <c r="A168" s="120">
        <v>25</v>
      </c>
      <c r="B168" s="83" t="s">
        <v>104</v>
      </c>
      <c r="C168" s="25" t="s">
        <v>35</v>
      </c>
      <c r="D168" s="61">
        <v>600</v>
      </c>
      <c r="E168" s="61">
        <v>600</v>
      </c>
      <c r="F168" s="61">
        <v>600</v>
      </c>
      <c r="G168" s="61">
        <v>600</v>
      </c>
      <c r="H168" s="61">
        <v>600</v>
      </c>
      <c r="I168" s="61">
        <v>9905.52</v>
      </c>
      <c r="J168" s="61">
        <v>9957.58</v>
      </c>
      <c r="K168" s="61">
        <v>10009.64</v>
      </c>
      <c r="L168" s="61">
        <v>10009.64</v>
      </c>
      <c r="M168" s="121">
        <v>10009.64</v>
      </c>
    </row>
    <row r="169" spans="1:13" s="82" customFormat="1" x14ac:dyDescent="0.25">
      <c r="A169" s="120">
        <v>26</v>
      </c>
      <c r="B169" s="83" t="s">
        <v>306</v>
      </c>
      <c r="C169" s="25" t="s">
        <v>105</v>
      </c>
      <c r="D169" s="61">
        <v>3082</v>
      </c>
      <c r="E169" s="61">
        <v>3082</v>
      </c>
      <c r="F169" s="61">
        <v>3082</v>
      </c>
      <c r="G169" s="61">
        <v>3082</v>
      </c>
      <c r="H169" s="61">
        <v>3082</v>
      </c>
      <c r="I169" s="61">
        <v>50.72</v>
      </c>
      <c r="J169" s="61">
        <v>50.99</v>
      </c>
      <c r="K169" s="61">
        <v>51.26</v>
      </c>
      <c r="L169" s="61">
        <v>51.26</v>
      </c>
      <c r="M169" s="121">
        <v>51.26</v>
      </c>
    </row>
    <row r="170" spans="1:13" s="82" customFormat="1" x14ac:dyDescent="0.25">
      <c r="A170" s="120">
        <v>27</v>
      </c>
      <c r="B170" s="83" t="s">
        <v>196</v>
      </c>
      <c r="C170" s="25" t="s">
        <v>105</v>
      </c>
      <c r="D170" s="61">
        <v>750</v>
      </c>
      <c r="E170" s="61">
        <v>750</v>
      </c>
      <c r="F170" s="61">
        <v>750</v>
      </c>
      <c r="G170" s="61">
        <v>750</v>
      </c>
      <c r="H170" s="61">
        <v>750</v>
      </c>
      <c r="I170" s="61">
        <v>13.11</v>
      </c>
      <c r="J170" s="61">
        <v>13.18</v>
      </c>
      <c r="K170" s="61">
        <v>13.25</v>
      </c>
      <c r="L170" s="61">
        <v>13.25</v>
      </c>
      <c r="M170" s="121">
        <v>13.25</v>
      </c>
    </row>
    <row r="171" spans="1:13" s="82" customFormat="1" ht="90" x14ac:dyDescent="0.25">
      <c r="A171" s="120">
        <v>28</v>
      </c>
      <c r="B171" s="83" t="s">
        <v>307</v>
      </c>
      <c r="C171" s="25"/>
      <c r="D171" s="61">
        <v>0</v>
      </c>
      <c r="E171" s="61">
        <v>115</v>
      </c>
      <c r="F171" s="61">
        <v>115</v>
      </c>
      <c r="G171" s="61">
        <v>115</v>
      </c>
      <c r="H171" s="61">
        <v>115</v>
      </c>
      <c r="I171" s="61">
        <v>0</v>
      </c>
      <c r="J171" s="61">
        <v>13734.95</v>
      </c>
      <c r="K171" s="61">
        <v>14158.67</v>
      </c>
      <c r="L171" s="61">
        <v>14158.67</v>
      </c>
      <c r="M171" s="121">
        <v>14158.67</v>
      </c>
    </row>
    <row r="172" spans="1:13" s="82" customFormat="1" ht="15.75" customHeight="1" x14ac:dyDescent="0.25">
      <c r="A172" s="117"/>
      <c r="B172" s="42" t="s">
        <v>15</v>
      </c>
      <c r="C172" s="43" t="s">
        <v>261</v>
      </c>
      <c r="D172" s="44" t="s">
        <v>261</v>
      </c>
      <c r="E172" s="44" t="s">
        <v>261</v>
      </c>
      <c r="F172" s="44" t="s">
        <v>261</v>
      </c>
      <c r="G172" s="44" t="s">
        <v>261</v>
      </c>
      <c r="H172" s="44" t="s">
        <v>261</v>
      </c>
      <c r="I172" s="44">
        <f t="shared" ref="I172" si="2">SUM(I144:I171)</f>
        <v>1383573.73</v>
      </c>
      <c r="J172" s="44">
        <f>SUM(J144:J171)</f>
        <v>1583654.69</v>
      </c>
      <c r="K172" s="44">
        <f>SUM(K144:K171)</f>
        <v>1676137.91</v>
      </c>
      <c r="L172" s="44">
        <f>SUM(L144:L171)</f>
        <v>1676137.91</v>
      </c>
      <c r="M172" s="110">
        <f>SUM(M144:M171)</f>
        <v>1676137.91</v>
      </c>
    </row>
    <row r="173" spans="1:13" s="82" customFormat="1" ht="27" customHeight="1" x14ac:dyDescent="0.25">
      <c r="A173" s="118" t="s">
        <v>146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119"/>
    </row>
    <row r="174" spans="1:13" s="82" customFormat="1" ht="30" x14ac:dyDescent="0.25">
      <c r="A174" s="122">
        <v>1</v>
      </c>
      <c r="B174" s="9" t="s">
        <v>107</v>
      </c>
      <c r="C174" s="4" t="s">
        <v>35</v>
      </c>
      <c r="D174" s="5">
        <v>75</v>
      </c>
      <c r="E174" s="5">
        <v>148</v>
      </c>
      <c r="F174" s="5">
        <v>210</v>
      </c>
      <c r="G174" s="5">
        <v>210</v>
      </c>
      <c r="H174" s="5">
        <v>210</v>
      </c>
      <c r="I174" s="5">
        <v>1938.1</v>
      </c>
      <c r="J174" s="5">
        <v>5939.1509999999998</v>
      </c>
      <c r="K174" s="5">
        <v>6243.8469999999998</v>
      </c>
      <c r="L174" s="5">
        <v>6243.8469999999998</v>
      </c>
      <c r="M174" s="123">
        <v>6243.8469999999998</v>
      </c>
    </row>
    <row r="175" spans="1:13" s="82" customFormat="1" ht="45" x14ac:dyDescent="0.25">
      <c r="A175" s="122">
        <v>2</v>
      </c>
      <c r="B175" s="9" t="s">
        <v>108</v>
      </c>
      <c r="C175" s="4" t="s">
        <v>35</v>
      </c>
      <c r="D175" s="5">
        <v>75</v>
      </c>
      <c r="E175" s="5">
        <v>148</v>
      </c>
      <c r="F175" s="5">
        <v>210</v>
      </c>
      <c r="G175" s="5">
        <v>210</v>
      </c>
      <c r="H175" s="5">
        <v>210</v>
      </c>
      <c r="I175" s="33">
        <v>40700.089999999997</v>
      </c>
      <c r="J175" s="33">
        <v>109459.038</v>
      </c>
      <c r="K175" s="33">
        <v>114533.98</v>
      </c>
      <c r="L175" s="33">
        <v>114533.98</v>
      </c>
      <c r="M175" s="124">
        <v>114533.98</v>
      </c>
    </row>
    <row r="176" spans="1:13" s="82" customFormat="1" ht="22.5" customHeight="1" x14ac:dyDescent="0.25">
      <c r="A176" s="122">
        <v>3</v>
      </c>
      <c r="B176" s="9" t="s">
        <v>109</v>
      </c>
      <c r="C176" s="4" t="s">
        <v>35</v>
      </c>
      <c r="D176" s="5">
        <v>75</v>
      </c>
      <c r="E176" s="5">
        <v>204</v>
      </c>
      <c r="F176" s="5">
        <v>310</v>
      </c>
      <c r="G176" s="5">
        <v>310</v>
      </c>
      <c r="H176" s="5">
        <v>310</v>
      </c>
      <c r="I176" s="5">
        <v>3876.2</v>
      </c>
      <c r="J176" s="5">
        <v>10291.68</v>
      </c>
      <c r="K176" s="5">
        <v>10665.002</v>
      </c>
      <c r="L176" s="5">
        <v>10665.002</v>
      </c>
      <c r="M176" s="123">
        <v>10665.002</v>
      </c>
    </row>
    <row r="177" spans="1:13" s="82" customFormat="1" ht="45" x14ac:dyDescent="0.25">
      <c r="A177" s="122">
        <v>4</v>
      </c>
      <c r="B177" s="9" t="s">
        <v>110</v>
      </c>
      <c r="C177" s="84" t="s">
        <v>35</v>
      </c>
      <c r="D177" s="33">
        <v>977</v>
      </c>
      <c r="E177" s="33">
        <v>990</v>
      </c>
      <c r="F177" s="33">
        <v>1000</v>
      </c>
      <c r="G177" s="33">
        <v>1000</v>
      </c>
      <c r="H177" s="33">
        <v>1000</v>
      </c>
      <c r="I177" s="33">
        <v>12799.98</v>
      </c>
      <c r="J177" s="33">
        <v>13694.749</v>
      </c>
      <c r="K177" s="33">
        <v>13732.523999999999</v>
      </c>
      <c r="L177" s="33">
        <v>13732.523999999999</v>
      </c>
      <c r="M177" s="124">
        <v>13732.523999999999</v>
      </c>
    </row>
    <row r="178" spans="1:13" s="82" customFormat="1" x14ac:dyDescent="0.25">
      <c r="A178" s="122">
        <v>5</v>
      </c>
      <c r="B178" s="9" t="s">
        <v>111</v>
      </c>
      <c r="C178" s="4" t="s">
        <v>35</v>
      </c>
      <c r="D178" s="5">
        <v>15</v>
      </c>
      <c r="E178" s="5">
        <v>13</v>
      </c>
      <c r="F178" s="5">
        <v>16</v>
      </c>
      <c r="G178" s="5">
        <v>16</v>
      </c>
      <c r="H178" s="5">
        <v>16</v>
      </c>
      <c r="I178" s="5">
        <v>1535.23</v>
      </c>
      <c r="J178" s="5">
        <v>2047.884</v>
      </c>
      <c r="K178" s="5">
        <v>2166.768</v>
      </c>
      <c r="L178" s="5">
        <v>2166.768</v>
      </c>
      <c r="M178" s="123">
        <v>2166.768</v>
      </c>
    </row>
    <row r="179" spans="1:13" s="82" customFormat="1" ht="45" x14ac:dyDescent="0.25">
      <c r="A179" s="122">
        <v>6</v>
      </c>
      <c r="B179" s="9" t="s">
        <v>112</v>
      </c>
      <c r="C179" s="4" t="s">
        <v>35</v>
      </c>
      <c r="D179" s="5">
        <v>40</v>
      </c>
      <c r="E179" s="5">
        <v>40</v>
      </c>
      <c r="F179" s="5">
        <v>40</v>
      </c>
      <c r="G179" s="5">
        <v>40</v>
      </c>
      <c r="H179" s="5">
        <v>40</v>
      </c>
      <c r="I179" s="5">
        <v>5533.9269999999997</v>
      </c>
      <c r="J179" s="5">
        <v>5887.2470000000003</v>
      </c>
      <c r="K179" s="5">
        <v>5975.59</v>
      </c>
      <c r="L179" s="5">
        <v>5975.59</v>
      </c>
      <c r="M179" s="123">
        <v>5975.59</v>
      </c>
    </row>
    <row r="180" spans="1:13" s="82" customFormat="1" ht="120" x14ac:dyDescent="0.25">
      <c r="A180" s="122">
        <v>7</v>
      </c>
      <c r="B180" s="9" t="s">
        <v>113</v>
      </c>
      <c r="C180" s="4" t="s">
        <v>35</v>
      </c>
      <c r="D180" s="5">
        <v>7807</v>
      </c>
      <c r="E180" s="5">
        <v>7120</v>
      </c>
      <c r="F180" s="5">
        <v>7219</v>
      </c>
      <c r="G180" s="5">
        <v>7219</v>
      </c>
      <c r="H180" s="5">
        <v>7219</v>
      </c>
      <c r="I180" s="5">
        <v>375790.56</v>
      </c>
      <c r="J180" s="5">
        <v>399919.576</v>
      </c>
      <c r="K180" s="5">
        <v>411190.20199999999</v>
      </c>
      <c r="L180" s="5">
        <v>411190.20199999999</v>
      </c>
      <c r="M180" s="123">
        <v>411190.20199999999</v>
      </c>
    </row>
    <row r="181" spans="1:13" s="82" customFormat="1" ht="37.5" customHeight="1" x14ac:dyDescent="0.25">
      <c r="A181" s="122">
        <v>8</v>
      </c>
      <c r="B181" s="9" t="s">
        <v>316</v>
      </c>
      <c r="C181" s="4" t="s">
        <v>35</v>
      </c>
      <c r="D181" s="5">
        <v>74279</v>
      </c>
      <c r="E181" s="5">
        <v>58062</v>
      </c>
      <c r="F181" s="5">
        <v>41530</v>
      </c>
      <c r="G181" s="5">
        <v>41530</v>
      </c>
      <c r="H181" s="5">
        <v>41530</v>
      </c>
      <c r="I181" s="5">
        <v>46145.595999999998</v>
      </c>
      <c r="J181" s="5">
        <v>48659.671000000002</v>
      </c>
      <c r="K181" s="5">
        <v>49385.057999999997</v>
      </c>
      <c r="L181" s="5">
        <v>49385.057999999997</v>
      </c>
      <c r="M181" s="123">
        <v>49385.057999999997</v>
      </c>
    </row>
    <row r="182" spans="1:13" s="82" customFormat="1" ht="78" customHeight="1" x14ac:dyDescent="0.25">
      <c r="A182" s="122">
        <v>9</v>
      </c>
      <c r="B182" s="9" t="s">
        <v>317</v>
      </c>
      <c r="C182" s="4" t="s">
        <v>35</v>
      </c>
      <c r="D182" s="5">
        <v>609</v>
      </c>
      <c r="E182" s="5">
        <v>665</v>
      </c>
      <c r="F182" s="5">
        <v>685</v>
      </c>
      <c r="G182" s="5">
        <v>685</v>
      </c>
      <c r="H182" s="5">
        <v>685</v>
      </c>
      <c r="I182" s="5">
        <v>2254.79</v>
      </c>
      <c r="J182" s="5">
        <v>3565.75</v>
      </c>
      <c r="K182" s="5">
        <v>3619.9490000000001</v>
      </c>
      <c r="L182" s="5">
        <v>3619.9490000000001</v>
      </c>
      <c r="M182" s="123">
        <v>3619.9490000000001</v>
      </c>
    </row>
    <row r="183" spans="1:13" s="82" customFormat="1" ht="56.25" customHeight="1" x14ac:dyDescent="0.25">
      <c r="A183" s="122">
        <v>10</v>
      </c>
      <c r="B183" s="9" t="s">
        <v>318</v>
      </c>
      <c r="C183" s="4" t="s">
        <v>35</v>
      </c>
      <c r="D183" s="5">
        <v>3691</v>
      </c>
      <c r="E183" s="5">
        <v>3052</v>
      </c>
      <c r="F183" s="5">
        <v>3060</v>
      </c>
      <c r="G183" s="5">
        <v>3060</v>
      </c>
      <c r="H183" s="5">
        <v>3060</v>
      </c>
      <c r="I183" s="5">
        <v>11362.502</v>
      </c>
      <c r="J183" s="5">
        <v>9670.8880000000008</v>
      </c>
      <c r="K183" s="5">
        <v>9065.57</v>
      </c>
      <c r="L183" s="5">
        <v>9065.57</v>
      </c>
      <c r="M183" s="123">
        <v>9065.57</v>
      </c>
    </row>
    <row r="184" spans="1:13" s="82" customFormat="1" ht="75" customHeight="1" x14ac:dyDescent="0.25">
      <c r="A184" s="122">
        <v>11</v>
      </c>
      <c r="B184" s="9" t="s">
        <v>319</v>
      </c>
      <c r="C184" s="4" t="s">
        <v>35</v>
      </c>
      <c r="D184" s="5">
        <v>2804</v>
      </c>
      <c r="E184" s="5">
        <v>4117</v>
      </c>
      <c r="F184" s="5">
        <v>3807</v>
      </c>
      <c r="G184" s="5">
        <v>3807</v>
      </c>
      <c r="H184" s="5">
        <v>3807</v>
      </c>
      <c r="I184" s="5">
        <v>8164.45</v>
      </c>
      <c r="J184" s="5">
        <v>12340.57</v>
      </c>
      <c r="K184" s="5">
        <v>11914.49</v>
      </c>
      <c r="L184" s="5">
        <v>11914.49</v>
      </c>
      <c r="M184" s="123">
        <v>11914.49</v>
      </c>
    </row>
    <row r="185" spans="1:13" s="82" customFormat="1" ht="120" x14ac:dyDescent="0.25">
      <c r="A185" s="122">
        <v>12</v>
      </c>
      <c r="B185" s="9" t="s">
        <v>114</v>
      </c>
      <c r="C185" s="4" t="s">
        <v>35</v>
      </c>
      <c r="D185" s="5">
        <v>15510</v>
      </c>
      <c r="E185" s="5">
        <v>14147.5</v>
      </c>
      <c r="F185" s="5">
        <v>20403</v>
      </c>
      <c r="G185" s="5">
        <v>20403</v>
      </c>
      <c r="H185" s="5">
        <v>20403</v>
      </c>
      <c r="I185" s="5">
        <v>129498.21</v>
      </c>
      <c r="J185" s="5">
        <v>161623.37899999999</v>
      </c>
      <c r="K185" s="5">
        <v>170942.50200000001</v>
      </c>
      <c r="L185" s="5">
        <v>170942.50200000001</v>
      </c>
      <c r="M185" s="123">
        <v>170942.50200000001</v>
      </c>
    </row>
    <row r="186" spans="1:13" s="82" customFormat="1" ht="105" x14ac:dyDescent="0.25">
      <c r="A186" s="122">
        <v>13</v>
      </c>
      <c r="B186" s="9" t="s">
        <v>320</v>
      </c>
      <c r="C186" s="4" t="s">
        <v>35</v>
      </c>
      <c r="D186" s="5">
        <v>2125</v>
      </c>
      <c r="E186" s="5">
        <v>2075</v>
      </c>
      <c r="F186" s="5">
        <v>2075</v>
      </c>
      <c r="G186" s="5">
        <v>2075</v>
      </c>
      <c r="H186" s="5">
        <v>2075</v>
      </c>
      <c r="I186" s="5">
        <v>708667.2</v>
      </c>
      <c r="J186" s="5">
        <v>682271.99300000002</v>
      </c>
      <c r="K186" s="5">
        <v>713673.75699999998</v>
      </c>
      <c r="L186" s="5">
        <v>713673.75699999998</v>
      </c>
      <c r="M186" s="123">
        <v>713673.75699999998</v>
      </c>
    </row>
    <row r="187" spans="1:13" s="82" customFormat="1" ht="30" customHeight="1" x14ac:dyDescent="0.25">
      <c r="A187" s="122">
        <v>14</v>
      </c>
      <c r="B187" s="9" t="s">
        <v>210</v>
      </c>
      <c r="C187" s="4" t="s">
        <v>35</v>
      </c>
      <c r="D187" s="5"/>
      <c r="E187" s="5">
        <v>80</v>
      </c>
      <c r="F187" s="5">
        <v>80</v>
      </c>
      <c r="G187" s="5">
        <v>80</v>
      </c>
      <c r="H187" s="5">
        <v>80</v>
      </c>
      <c r="I187" s="5"/>
      <c r="J187" s="5">
        <v>925.45500000000004</v>
      </c>
      <c r="K187" s="5">
        <v>1018.787</v>
      </c>
      <c r="L187" s="5">
        <v>1018.787</v>
      </c>
      <c r="M187" s="123">
        <v>1018.787</v>
      </c>
    </row>
    <row r="188" spans="1:13" s="82" customFormat="1" ht="53.25" customHeight="1" x14ac:dyDescent="0.25">
      <c r="A188" s="122">
        <v>15</v>
      </c>
      <c r="B188" s="9" t="s">
        <v>321</v>
      </c>
      <c r="C188" s="4" t="s">
        <v>35</v>
      </c>
      <c r="D188" s="5"/>
      <c r="E188" s="5">
        <v>91</v>
      </c>
      <c r="F188" s="5">
        <v>120</v>
      </c>
      <c r="G188" s="5">
        <v>120</v>
      </c>
      <c r="H188" s="5">
        <v>120</v>
      </c>
      <c r="I188" s="5"/>
      <c r="J188" s="5">
        <v>343.11799999999999</v>
      </c>
      <c r="K188" s="5">
        <v>281.06599999999997</v>
      </c>
      <c r="L188" s="5">
        <v>281.06599999999997</v>
      </c>
      <c r="M188" s="123">
        <v>281.06599999999997</v>
      </c>
    </row>
    <row r="189" spans="1:13" s="82" customFormat="1" ht="59.25" customHeight="1" x14ac:dyDescent="0.25">
      <c r="A189" s="122">
        <v>16</v>
      </c>
      <c r="B189" s="9" t="s">
        <v>322</v>
      </c>
      <c r="C189" s="4" t="s">
        <v>35</v>
      </c>
      <c r="D189" s="5"/>
      <c r="E189" s="5">
        <v>767</v>
      </c>
      <c r="F189" s="5">
        <v>1440</v>
      </c>
      <c r="G189" s="5">
        <v>1440</v>
      </c>
      <c r="H189" s="5">
        <v>1440</v>
      </c>
      <c r="I189" s="5"/>
      <c r="J189" s="5">
        <v>20386.675999999999</v>
      </c>
      <c r="K189" s="5">
        <v>23482.612000000001</v>
      </c>
      <c r="L189" s="5">
        <v>23482.612000000001</v>
      </c>
      <c r="M189" s="123">
        <v>23482.612000000001</v>
      </c>
    </row>
    <row r="190" spans="1:13" s="82" customFormat="1" ht="45" x14ac:dyDescent="0.25">
      <c r="A190" s="122">
        <v>17</v>
      </c>
      <c r="B190" s="9" t="s">
        <v>115</v>
      </c>
      <c r="C190" s="4" t="s">
        <v>24</v>
      </c>
      <c r="D190" s="5">
        <v>25802</v>
      </c>
      <c r="E190" s="5">
        <v>25079</v>
      </c>
      <c r="F190" s="5">
        <v>25079</v>
      </c>
      <c r="G190" s="5">
        <v>25079</v>
      </c>
      <c r="H190" s="5">
        <v>25079</v>
      </c>
      <c r="I190" s="5">
        <v>3903.2950000000001</v>
      </c>
      <c r="J190" s="5">
        <v>4020.4</v>
      </c>
      <c r="K190" s="5">
        <v>4020.4</v>
      </c>
      <c r="L190" s="5">
        <v>4020.4</v>
      </c>
      <c r="M190" s="123">
        <v>4020.4</v>
      </c>
    </row>
    <row r="191" spans="1:13" s="82" customFormat="1" ht="15.75" customHeight="1" x14ac:dyDescent="0.25">
      <c r="A191" s="117"/>
      <c r="B191" s="42" t="s">
        <v>15</v>
      </c>
      <c r="C191" s="43" t="s">
        <v>261</v>
      </c>
      <c r="D191" s="44" t="s">
        <v>261</v>
      </c>
      <c r="E191" s="44" t="s">
        <v>261</v>
      </c>
      <c r="F191" s="44" t="s">
        <v>261</v>
      </c>
      <c r="G191" s="44" t="s">
        <v>261</v>
      </c>
      <c r="H191" s="44" t="s">
        <v>261</v>
      </c>
      <c r="I191" s="44">
        <v>1352170.14</v>
      </c>
      <c r="J191" s="44">
        <f>SUM(J174:J190)</f>
        <v>1491047.2249999999</v>
      </c>
      <c r="K191" s="44">
        <f>SUM(K174:K190)</f>
        <v>1551912.1039999998</v>
      </c>
      <c r="L191" s="44">
        <f>SUM(L174:L190)</f>
        <v>1551912.1039999998</v>
      </c>
      <c r="M191" s="110">
        <f>SUM(M174:M190)</f>
        <v>1551912.1039999998</v>
      </c>
    </row>
    <row r="192" spans="1:13" s="92" customFormat="1" ht="27.75" customHeight="1" x14ac:dyDescent="0.25">
      <c r="A192" s="118" t="s">
        <v>147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119"/>
    </row>
    <row r="193" spans="1:13" s="92" customFormat="1" x14ac:dyDescent="0.25">
      <c r="A193" s="120">
        <v>1</v>
      </c>
      <c r="B193" s="30" t="s">
        <v>0</v>
      </c>
      <c r="C193" s="25" t="s">
        <v>21</v>
      </c>
      <c r="D193" s="20">
        <v>6958.82</v>
      </c>
      <c r="E193" s="85">
        <v>6823</v>
      </c>
      <c r="F193" s="85">
        <v>6971</v>
      </c>
      <c r="G193" s="85">
        <v>6971</v>
      </c>
      <c r="H193" s="85">
        <v>6971</v>
      </c>
      <c r="I193" s="24">
        <v>461644.62800000003</v>
      </c>
      <c r="J193" s="86">
        <v>492003.36500000005</v>
      </c>
      <c r="K193" s="54">
        <v>502965</v>
      </c>
      <c r="L193" s="24">
        <v>497374.80000000005</v>
      </c>
      <c r="M193" s="111">
        <v>497374.80000000005</v>
      </c>
    </row>
    <row r="194" spans="1:13" s="92" customFormat="1" x14ac:dyDescent="0.25">
      <c r="A194" s="120">
        <v>2</v>
      </c>
      <c r="B194" s="30" t="s">
        <v>1</v>
      </c>
      <c r="C194" s="25" t="s">
        <v>21</v>
      </c>
      <c r="D194" s="20">
        <v>1668.37</v>
      </c>
      <c r="E194" s="85">
        <v>1666</v>
      </c>
      <c r="F194" s="85">
        <v>1696</v>
      </c>
      <c r="G194" s="85">
        <v>1696</v>
      </c>
      <c r="H194" s="85">
        <v>1696</v>
      </c>
      <c r="I194" s="24">
        <v>51716.072</v>
      </c>
      <c r="J194" s="86">
        <v>53202.019</v>
      </c>
      <c r="K194" s="54">
        <v>65460.17</v>
      </c>
      <c r="L194" s="24">
        <v>60644.47</v>
      </c>
      <c r="M194" s="111">
        <v>60644.47</v>
      </c>
    </row>
    <row r="195" spans="1:13" s="92" customFormat="1" x14ac:dyDescent="0.25">
      <c r="A195" s="120">
        <v>3</v>
      </c>
      <c r="B195" s="30" t="s">
        <v>2</v>
      </c>
      <c r="C195" s="25" t="s">
        <v>21</v>
      </c>
      <c r="D195" s="20">
        <v>217.4</v>
      </c>
      <c r="E195" s="85">
        <v>225.66</v>
      </c>
      <c r="F195" s="85">
        <v>217</v>
      </c>
      <c r="G195" s="85">
        <v>217</v>
      </c>
      <c r="H195" s="85">
        <v>217</v>
      </c>
      <c r="I195" s="24">
        <v>7943.0820000000003</v>
      </c>
      <c r="J195" s="86">
        <v>10574.43</v>
      </c>
      <c r="K195" s="24">
        <v>11636.651</v>
      </c>
      <c r="L195" s="24">
        <v>11636.651</v>
      </c>
      <c r="M195" s="111">
        <v>11636.651</v>
      </c>
    </row>
    <row r="196" spans="1:13" s="92" customFormat="1" x14ac:dyDescent="0.25">
      <c r="A196" s="120">
        <v>4</v>
      </c>
      <c r="B196" s="30" t="s">
        <v>3</v>
      </c>
      <c r="C196" s="25" t="s">
        <v>21</v>
      </c>
      <c r="D196" s="20">
        <v>88.65</v>
      </c>
      <c r="E196" s="85">
        <v>92.649999999999991</v>
      </c>
      <c r="F196" s="85">
        <v>91</v>
      </c>
      <c r="G196" s="85">
        <v>91</v>
      </c>
      <c r="H196" s="85">
        <v>91</v>
      </c>
      <c r="I196" s="24">
        <v>4726.7340000000004</v>
      </c>
      <c r="J196" s="86">
        <v>8214.2749999999996</v>
      </c>
      <c r="K196" s="24">
        <v>8224.0310000000009</v>
      </c>
      <c r="L196" s="24">
        <v>8224.0310000000009</v>
      </c>
      <c r="M196" s="111">
        <v>8224.0310000000009</v>
      </c>
    </row>
    <row r="197" spans="1:13" s="92" customFormat="1" x14ac:dyDescent="0.25">
      <c r="A197" s="120">
        <v>5</v>
      </c>
      <c r="B197" s="30" t="s">
        <v>4</v>
      </c>
      <c r="C197" s="25" t="s">
        <v>21</v>
      </c>
      <c r="D197" s="20">
        <v>53.08</v>
      </c>
      <c r="E197" s="85">
        <v>58</v>
      </c>
      <c r="F197" s="85">
        <v>90</v>
      </c>
      <c r="G197" s="85">
        <v>90</v>
      </c>
      <c r="H197" s="85">
        <v>90</v>
      </c>
      <c r="I197" s="24">
        <v>3265.0610000000001</v>
      </c>
      <c r="J197" s="86">
        <v>4096.4459999999999</v>
      </c>
      <c r="K197" s="24">
        <v>5207.1360000000004</v>
      </c>
      <c r="L197" s="24">
        <v>5207.1360000000004</v>
      </c>
      <c r="M197" s="111">
        <v>5207.1360000000004</v>
      </c>
    </row>
    <row r="198" spans="1:13" s="92" customFormat="1" ht="30" x14ac:dyDescent="0.25">
      <c r="A198" s="120">
        <v>6</v>
      </c>
      <c r="B198" s="30" t="s">
        <v>5</v>
      </c>
      <c r="C198" s="25" t="s">
        <v>21</v>
      </c>
      <c r="D198" s="20">
        <v>96.33</v>
      </c>
      <c r="E198" s="85">
        <v>97</v>
      </c>
      <c r="F198" s="85">
        <v>93</v>
      </c>
      <c r="G198" s="85">
        <v>93</v>
      </c>
      <c r="H198" s="85">
        <v>93</v>
      </c>
      <c r="I198" s="24">
        <v>2238.4160000000002</v>
      </c>
      <c r="J198" s="86">
        <v>2254.114</v>
      </c>
      <c r="K198" s="24">
        <v>1747.173</v>
      </c>
      <c r="L198" s="24">
        <v>1747.173</v>
      </c>
      <c r="M198" s="111">
        <v>1747.173</v>
      </c>
    </row>
    <row r="199" spans="1:13" s="92" customFormat="1" ht="45" x14ac:dyDescent="0.25">
      <c r="A199" s="120">
        <v>7</v>
      </c>
      <c r="B199" s="30" t="s">
        <v>6</v>
      </c>
      <c r="C199" s="25" t="s">
        <v>21</v>
      </c>
      <c r="D199" s="20">
        <v>2844.13</v>
      </c>
      <c r="E199" s="85">
        <v>2633</v>
      </c>
      <c r="F199" s="85">
        <v>2334</v>
      </c>
      <c r="G199" s="85">
        <v>2334</v>
      </c>
      <c r="H199" s="85">
        <v>2334</v>
      </c>
      <c r="I199" s="24">
        <v>27023.8</v>
      </c>
      <c r="J199" s="86">
        <v>27433.719000000001</v>
      </c>
      <c r="K199" s="24">
        <v>24315.403999999999</v>
      </c>
      <c r="L199" s="24">
        <v>24315.403999999999</v>
      </c>
      <c r="M199" s="111">
        <v>24315.403999999999</v>
      </c>
    </row>
    <row r="200" spans="1:13" s="92" customFormat="1" ht="30" x14ac:dyDescent="0.25">
      <c r="A200" s="120">
        <v>8</v>
      </c>
      <c r="B200" s="30" t="s">
        <v>74</v>
      </c>
      <c r="C200" s="25" t="s">
        <v>246</v>
      </c>
      <c r="D200" s="20">
        <v>4480</v>
      </c>
      <c r="E200" s="85">
        <v>11600</v>
      </c>
      <c r="F200" s="85">
        <v>11600</v>
      </c>
      <c r="G200" s="85">
        <v>11600</v>
      </c>
      <c r="H200" s="85">
        <v>11600</v>
      </c>
      <c r="I200" s="24">
        <v>364.71699999999998</v>
      </c>
      <c r="J200" s="86">
        <v>944.35599999999999</v>
      </c>
      <c r="K200" s="24">
        <v>944.35599999999999</v>
      </c>
      <c r="L200" s="24">
        <v>944.35599999999999</v>
      </c>
      <c r="M200" s="111">
        <v>944.35599999999999</v>
      </c>
    </row>
    <row r="201" spans="1:13" s="92" customFormat="1" x14ac:dyDescent="0.25">
      <c r="A201" s="120">
        <v>9</v>
      </c>
      <c r="B201" s="30" t="s">
        <v>7</v>
      </c>
      <c r="C201" s="25" t="s">
        <v>21</v>
      </c>
      <c r="D201" s="20">
        <v>224.8</v>
      </c>
      <c r="E201" s="85">
        <v>240.25</v>
      </c>
      <c r="F201" s="85">
        <v>254</v>
      </c>
      <c r="G201" s="85">
        <v>254</v>
      </c>
      <c r="H201" s="85">
        <v>254</v>
      </c>
      <c r="I201" s="24">
        <v>113047.435</v>
      </c>
      <c r="J201" s="86">
        <v>114994.19899999999</v>
      </c>
      <c r="K201" s="24">
        <v>116428.299</v>
      </c>
      <c r="L201" s="24">
        <v>116428.299</v>
      </c>
      <c r="M201" s="111">
        <v>116428.299</v>
      </c>
    </row>
    <row r="202" spans="1:13" s="92" customFormat="1" ht="30" x14ac:dyDescent="0.25">
      <c r="A202" s="120">
        <v>10</v>
      </c>
      <c r="B202" s="30" t="s">
        <v>247</v>
      </c>
      <c r="C202" s="25" t="s">
        <v>24</v>
      </c>
      <c r="D202" s="20">
        <v>69</v>
      </c>
      <c r="E202" s="20">
        <v>138</v>
      </c>
      <c r="F202" s="20">
        <v>137</v>
      </c>
      <c r="G202" s="20">
        <v>137</v>
      </c>
      <c r="H202" s="20">
        <v>137</v>
      </c>
      <c r="I202" s="24">
        <v>4987.4380000000001</v>
      </c>
      <c r="J202" s="24">
        <v>9428.3080000000009</v>
      </c>
      <c r="K202" s="24">
        <v>8900.9570000000003</v>
      </c>
      <c r="L202" s="24">
        <v>8900.9570000000003</v>
      </c>
      <c r="M202" s="111">
        <v>8900.9570000000003</v>
      </c>
    </row>
    <row r="203" spans="1:13" s="92" customFormat="1" x14ac:dyDescent="0.25">
      <c r="A203" s="120">
        <v>11</v>
      </c>
      <c r="B203" s="30" t="s">
        <v>248</v>
      </c>
      <c r="C203" s="25" t="s">
        <v>24</v>
      </c>
      <c r="D203" s="20">
        <v>247</v>
      </c>
      <c r="E203" s="20">
        <v>302</v>
      </c>
      <c r="F203" s="20">
        <v>303</v>
      </c>
      <c r="G203" s="20">
        <v>303</v>
      </c>
      <c r="H203" s="20">
        <v>303</v>
      </c>
      <c r="I203" s="24">
        <v>13431.939</v>
      </c>
      <c r="J203" s="24">
        <v>16762.172000000002</v>
      </c>
      <c r="K203" s="24">
        <v>15992.91</v>
      </c>
      <c r="L203" s="24">
        <v>15992.91</v>
      </c>
      <c r="M203" s="111">
        <v>15992.91</v>
      </c>
    </row>
    <row r="204" spans="1:13" s="92" customFormat="1" ht="30" x14ac:dyDescent="0.25">
      <c r="A204" s="120">
        <v>12</v>
      </c>
      <c r="B204" s="30" t="s">
        <v>249</v>
      </c>
      <c r="C204" s="25" t="s">
        <v>24</v>
      </c>
      <c r="D204" s="20">
        <v>287</v>
      </c>
      <c r="E204" s="20">
        <v>414</v>
      </c>
      <c r="F204" s="20">
        <f>[1]ГЗ!$F$20+[1]ГЗ!$F$21+[1]ГЗ!$F$22</f>
        <v>394</v>
      </c>
      <c r="G204" s="20">
        <f>[1]ГЗ!$F$20+[1]ГЗ!$F$21+[1]ГЗ!$F$22</f>
        <v>394</v>
      </c>
      <c r="H204" s="20">
        <f>[1]ГЗ!$F$20+[1]ГЗ!$F$21+[1]ГЗ!$F$22</f>
        <v>394</v>
      </c>
      <c r="I204" s="24">
        <v>22004.798999999999</v>
      </c>
      <c r="J204" s="24">
        <v>33265.046000000002</v>
      </c>
      <c r="K204" s="24">
        <v>29519.815999999999</v>
      </c>
      <c r="L204" s="24">
        <v>29519.815999999999</v>
      </c>
      <c r="M204" s="111">
        <v>29519.815999999999</v>
      </c>
    </row>
    <row r="205" spans="1:13" s="92" customFormat="1" ht="30" x14ac:dyDescent="0.25">
      <c r="A205" s="120">
        <v>13</v>
      </c>
      <c r="B205" s="30" t="s">
        <v>8</v>
      </c>
      <c r="C205" s="25" t="s">
        <v>24</v>
      </c>
      <c r="D205" s="20">
        <v>139</v>
      </c>
      <c r="E205" s="85">
        <v>130</v>
      </c>
      <c r="F205" s="85">
        <v>130</v>
      </c>
      <c r="G205" s="85">
        <v>130</v>
      </c>
      <c r="H205" s="85">
        <v>130</v>
      </c>
      <c r="I205" s="24">
        <v>14084.727999999999</v>
      </c>
      <c r="J205" s="86">
        <v>17375.278999999999</v>
      </c>
      <c r="K205" s="24">
        <v>15630.616</v>
      </c>
      <c r="L205" s="24">
        <v>15630.616</v>
      </c>
      <c r="M205" s="111">
        <v>15630.616</v>
      </c>
    </row>
    <row r="206" spans="1:13" s="92" customFormat="1" ht="30" x14ac:dyDescent="0.25">
      <c r="A206" s="120">
        <v>14</v>
      </c>
      <c r="B206" s="30" t="s">
        <v>9</v>
      </c>
      <c r="C206" s="25" t="s">
        <v>24</v>
      </c>
      <c r="D206" s="20">
        <v>24</v>
      </c>
      <c r="E206" s="20">
        <v>36</v>
      </c>
      <c r="F206" s="20">
        <v>38</v>
      </c>
      <c r="G206" s="20">
        <v>38</v>
      </c>
      <c r="H206" s="20">
        <v>38</v>
      </c>
      <c r="I206" s="24">
        <v>2581.8850000000002</v>
      </c>
      <c r="J206" s="24">
        <v>3872.828</v>
      </c>
      <c r="K206" s="24">
        <v>3887.5030000000002</v>
      </c>
      <c r="L206" s="24">
        <v>3887.5030000000002</v>
      </c>
      <c r="M206" s="111">
        <v>3887.5030000000002</v>
      </c>
    </row>
    <row r="207" spans="1:13" s="92" customFormat="1" ht="30" x14ac:dyDescent="0.25">
      <c r="A207" s="120">
        <v>15</v>
      </c>
      <c r="B207" s="87" t="s">
        <v>10</v>
      </c>
      <c r="C207" s="25" t="s">
        <v>24</v>
      </c>
      <c r="D207" s="20">
        <v>74</v>
      </c>
      <c r="E207" s="85">
        <v>95</v>
      </c>
      <c r="F207" s="85">
        <v>90</v>
      </c>
      <c r="G207" s="85">
        <v>90</v>
      </c>
      <c r="H207" s="85">
        <v>90</v>
      </c>
      <c r="I207" s="24">
        <v>2917.2820000000002</v>
      </c>
      <c r="J207" s="86">
        <v>3796.4630000000002</v>
      </c>
      <c r="K207" s="24">
        <v>3420.2640000000001</v>
      </c>
      <c r="L207" s="24">
        <v>3420.2640000000001</v>
      </c>
      <c r="M207" s="111">
        <v>3420.2640000000001</v>
      </c>
    </row>
    <row r="208" spans="1:13" s="92" customFormat="1" ht="75" x14ac:dyDescent="0.25">
      <c r="A208" s="120">
        <v>16</v>
      </c>
      <c r="B208" s="87" t="s">
        <v>11</v>
      </c>
      <c r="C208" s="25" t="s">
        <v>24</v>
      </c>
      <c r="D208" s="20">
        <v>13</v>
      </c>
      <c r="E208" s="85">
        <v>11</v>
      </c>
      <c r="F208" s="85">
        <v>18</v>
      </c>
      <c r="G208" s="85">
        <v>18</v>
      </c>
      <c r="H208" s="85">
        <v>18</v>
      </c>
      <c r="I208" s="24">
        <v>3310.5940000000001</v>
      </c>
      <c r="J208" s="86">
        <v>3310.5940000000001</v>
      </c>
      <c r="K208" s="24">
        <v>5151.66</v>
      </c>
      <c r="L208" s="24">
        <v>5151.66</v>
      </c>
      <c r="M208" s="111">
        <v>5151.66</v>
      </c>
    </row>
    <row r="209" spans="1:13" s="92" customFormat="1" x14ac:dyDescent="0.25">
      <c r="A209" s="120">
        <v>17</v>
      </c>
      <c r="B209" s="30" t="s">
        <v>12</v>
      </c>
      <c r="C209" s="25" t="s">
        <v>24</v>
      </c>
      <c r="D209" s="20">
        <v>844</v>
      </c>
      <c r="E209" s="85">
        <v>700</v>
      </c>
      <c r="F209" s="85">
        <v>850</v>
      </c>
      <c r="G209" s="85">
        <v>850</v>
      </c>
      <c r="H209" s="85">
        <v>850</v>
      </c>
      <c r="I209" s="24">
        <v>6487.94</v>
      </c>
      <c r="J209" s="86">
        <v>6554.924</v>
      </c>
      <c r="K209" s="24">
        <v>8621.07</v>
      </c>
      <c r="L209" s="24">
        <v>8621.07</v>
      </c>
      <c r="M209" s="111">
        <v>8621.07</v>
      </c>
    </row>
    <row r="210" spans="1:13" s="92" customFormat="1" ht="30" x14ac:dyDescent="0.25">
      <c r="A210" s="120">
        <v>18</v>
      </c>
      <c r="B210" s="30" t="s">
        <v>13</v>
      </c>
      <c r="C210" s="25" t="s">
        <v>24</v>
      </c>
      <c r="D210" s="20">
        <v>13</v>
      </c>
      <c r="E210" s="85">
        <v>27</v>
      </c>
      <c r="F210" s="85">
        <v>15</v>
      </c>
      <c r="G210" s="85">
        <v>15</v>
      </c>
      <c r="H210" s="85">
        <v>15</v>
      </c>
      <c r="I210" s="24">
        <v>3527.7820000000002</v>
      </c>
      <c r="J210" s="86">
        <v>8659.1020000000008</v>
      </c>
      <c r="K210" s="24">
        <v>4574.692</v>
      </c>
      <c r="L210" s="24">
        <v>4574.692</v>
      </c>
      <c r="M210" s="111">
        <v>4574.692</v>
      </c>
    </row>
    <row r="211" spans="1:13" s="92" customFormat="1" x14ac:dyDescent="0.25">
      <c r="A211" s="120">
        <v>19</v>
      </c>
      <c r="B211" s="30" t="s">
        <v>14</v>
      </c>
      <c r="C211" s="25" t="s">
        <v>22</v>
      </c>
      <c r="D211" s="20">
        <v>40</v>
      </c>
      <c r="E211" s="85">
        <v>40</v>
      </c>
      <c r="F211" s="85">
        <v>40</v>
      </c>
      <c r="G211" s="85">
        <v>40</v>
      </c>
      <c r="H211" s="85">
        <v>40</v>
      </c>
      <c r="I211" s="24">
        <v>8759.7999999999993</v>
      </c>
      <c r="J211" s="86">
        <v>8759.7999999999993</v>
      </c>
      <c r="K211" s="24">
        <v>8759.7999999999993</v>
      </c>
      <c r="L211" s="24">
        <v>8759.7999999999993</v>
      </c>
      <c r="M211" s="111">
        <v>8759.7999999999993</v>
      </c>
    </row>
    <row r="212" spans="1:13" s="92" customFormat="1" x14ac:dyDescent="0.25">
      <c r="A212" s="120">
        <v>20</v>
      </c>
      <c r="B212" s="30" t="s">
        <v>250</v>
      </c>
      <c r="C212" s="25" t="s">
        <v>35</v>
      </c>
      <c r="D212" s="20">
        <v>64</v>
      </c>
      <c r="E212" s="20">
        <v>91</v>
      </c>
      <c r="F212" s="20">
        <v>103</v>
      </c>
      <c r="G212" s="20">
        <v>103</v>
      </c>
      <c r="H212" s="20">
        <v>103</v>
      </c>
      <c r="I212" s="24">
        <v>5629.768</v>
      </c>
      <c r="J212" s="24">
        <v>7711.3010000000004</v>
      </c>
      <c r="K212" s="24">
        <v>7713.7920000000004</v>
      </c>
      <c r="L212" s="24">
        <v>7713.7920000000004</v>
      </c>
      <c r="M212" s="111">
        <v>7713.7920000000004</v>
      </c>
    </row>
    <row r="213" spans="1:13" s="92" customFormat="1" x14ac:dyDescent="0.25">
      <c r="A213" s="120">
        <v>21</v>
      </c>
      <c r="B213" s="30" t="s">
        <v>154</v>
      </c>
      <c r="C213" s="25"/>
      <c r="D213" s="20"/>
      <c r="E213" s="20"/>
      <c r="F213" s="20"/>
      <c r="G213" s="20"/>
      <c r="H213" s="20"/>
      <c r="I213" s="24"/>
      <c r="J213" s="24">
        <v>100000</v>
      </c>
      <c r="K213" s="24">
        <v>242990</v>
      </c>
      <c r="L213" s="54">
        <v>213897.2</v>
      </c>
      <c r="M213" s="125">
        <v>213897.2</v>
      </c>
    </row>
    <row r="214" spans="1:13" s="92" customFormat="1" x14ac:dyDescent="0.25">
      <c r="A214" s="117"/>
      <c r="B214" s="42" t="s">
        <v>15</v>
      </c>
      <c r="C214" s="43" t="s">
        <v>261</v>
      </c>
      <c r="D214" s="44" t="s">
        <v>261</v>
      </c>
      <c r="E214" s="44" t="s">
        <v>261</v>
      </c>
      <c r="F214" s="44" t="s">
        <v>261</v>
      </c>
      <c r="G214" s="44" t="s">
        <v>261</v>
      </c>
      <c r="H214" s="44" t="s">
        <v>261</v>
      </c>
      <c r="I214" s="44">
        <f>SUM(I193:I213)</f>
        <v>759693.90000000014</v>
      </c>
      <c r="J214" s="44">
        <f>SUM(J193:J213)</f>
        <v>933212.74000000011</v>
      </c>
      <c r="K214" s="44">
        <f>SUM(K193:K213)</f>
        <v>1092091.3000000003</v>
      </c>
      <c r="L214" s="44">
        <f>SUM(L193:L213)</f>
        <v>1052592.6000000001</v>
      </c>
      <c r="M214" s="110">
        <f>SUM(M193:M213)</f>
        <v>1052592.6000000001</v>
      </c>
    </row>
    <row r="215" spans="1:13" s="92" customFormat="1" ht="24" customHeight="1" x14ac:dyDescent="0.25">
      <c r="A215" s="118" t="s">
        <v>121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119"/>
    </row>
    <row r="216" spans="1:13" s="92" customFormat="1" ht="45" x14ac:dyDescent="0.25">
      <c r="A216" s="120">
        <v>1</v>
      </c>
      <c r="B216" s="30" t="s">
        <v>255</v>
      </c>
      <c r="C216" s="25" t="s">
        <v>24</v>
      </c>
      <c r="D216" s="73">
        <v>12</v>
      </c>
      <c r="E216" s="73">
        <v>1</v>
      </c>
      <c r="F216" s="73">
        <v>1</v>
      </c>
      <c r="G216" s="73">
        <v>1</v>
      </c>
      <c r="H216" s="73">
        <v>1</v>
      </c>
      <c r="I216" s="61">
        <v>2054.5</v>
      </c>
      <c r="J216" s="61">
        <v>7499.93</v>
      </c>
      <c r="K216" s="61">
        <v>7465.7</v>
      </c>
      <c r="L216" s="61">
        <v>7465.7</v>
      </c>
      <c r="M216" s="121">
        <v>7465.7</v>
      </c>
    </row>
    <row r="217" spans="1:13" s="92" customFormat="1" ht="30" x14ac:dyDescent="0.25">
      <c r="A217" s="120">
        <v>2</v>
      </c>
      <c r="B217" s="30" t="s">
        <v>125</v>
      </c>
      <c r="C217" s="25" t="s">
        <v>24</v>
      </c>
      <c r="D217" s="73">
        <v>1</v>
      </c>
      <c r="E217" s="73"/>
      <c r="F217" s="73"/>
      <c r="G217" s="73"/>
      <c r="H217" s="73"/>
      <c r="I217" s="61">
        <v>1366.97</v>
      </c>
      <c r="J217" s="61"/>
      <c r="K217" s="61"/>
      <c r="L217" s="61"/>
      <c r="M217" s="121"/>
    </row>
    <row r="218" spans="1:13" s="92" customFormat="1" ht="30" x14ac:dyDescent="0.25">
      <c r="A218" s="120">
        <v>3</v>
      </c>
      <c r="B218" s="30" t="s">
        <v>126</v>
      </c>
      <c r="C218" s="25" t="s">
        <v>122</v>
      </c>
      <c r="D218" s="70">
        <v>6</v>
      </c>
      <c r="E218" s="70">
        <v>6</v>
      </c>
      <c r="F218" s="70">
        <v>6</v>
      </c>
      <c r="G218" s="70">
        <v>6</v>
      </c>
      <c r="H218" s="70">
        <v>6</v>
      </c>
      <c r="I218" s="61">
        <v>4294.3100000000004</v>
      </c>
      <c r="J218" s="61">
        <v>5682.12</v>
      </c>
      <c r="K218" s="61">
        <v>5630.46</v>
      </c>
      <c r="L218" s="61">
        <v>5630.46</v>
      </c>
      <c r="M218" s="121">
        <v>5630.46</v>
      </c>
    </row>
    <row r="219" spans="1:13" s="92" customFormat="1" ht="30" x14ac:dyDescent="0.25">
      <c r="A219" s="120">
        <v>4</v>
      </c>
      <c r="B219" s="30" t="s">
        <v>127</v>
      </c>
      <c r="C219" s="25" t="s">
        <v>122</v>
      </c>
      <c r="D219" s="70">
        <v>5</v>
      </c>
      <c r="E219" s="70">
        <v>5</v>
      </c>
      <c r="F219" s="70">
        <v>5</v>
      </c>
      <c r="G219" s="70">
        <v>5</v>
      </c>
      <c r="H219" s="70">
        <v>5</v>
      </c>
      <c r="I219" s="61">
        <v>980.66</v>
      </c>
      <c r="J219" s="61">
        <v>1445.85</v>
      </c>
      <c r="K219" s="61">
        <v>1444.81</v>
      </c>
      <c r="L219" s="61">
        <v>1444.81</v>
      </c>
      <c r="M219" s="121">
        <v>1444.81</v>
      </c>
    </row>
    <row r="220" spans="1:13" s="92" customFormat="1" ht="30" x14ac:dyDescent="0.25">
      <c r="A220" s="120">
        <v>5</v>
      </c>
      <c r="B220" s="31" t="s">
        <v>128</v>
      </c>
      <c r="C220" s="32" t="s">
        <v>122</v>
      </c>
      <c r="D220" s="70">
        <v>150</v>
      </c>
      <c r="E220" s="71">
        <v>150</v>
      </c>
      <c r="F220" s="71">
        <v>150</v>
      </c>
      <c r="G220" s="71">
        <v>150</v>
      </c>
      <c r="H220" s="71">
        <v>150</v>
      </c>
      <c r="I220" s="33">
        <v>4472.95</v>
      </c>
      <c r="J220" s="33">
        <v>4482</v>
      </c>
      <c r="K220" s="33">
        <v>4395.92</v>
      </c>
      <c r="L220" s="33">
        <v>4395.92</v>
      </c>
      <c r="M220" s="124">
        <v>4395.92</v>
      </c>
    </row>
    <row r="221" spans="1:13" s="93" customFormat="1" ht="30" x14ac:dyDescent="0.25">
      <c r="A221" s="120">
        <v>6</v>
      </c>
      <c r="B221" s="31" t="s">
        <v>129</v>
      </c>
      <c r="C221" s="32" t="s">
        <v>122</v>
      </c>
      <c r="D221" s="70">
        <v>1</v>
      </c>
      <c r="E221" s="71"/>
      <c r="F221" s="71"/>
      <c r="G221" s="71"/>
      <c r="H221" s="71"/>
      <c r="I221" s="33">
        <v>1488.84</v>
      </c>
      <c r="J221" s="33"/>
      <c r="K221" s="14"/>
      <c r="L221" s="14"/>
      <c r="M221" s="126"/>
    </row>
    <row r="222" spans="1:13" s="93" customFormat="1" ht="30" x14ac:dyDescent="0.25">
      <c r="A222" s="120">
        <v>7</v>
      </c>
      <c r="B222" s="31" t="s">
        <v>130</v>
      </c>
      <c r="C222" s="32" t="s">
        <v>122</v>
      </c>
      <c r="D222" s="70">
        <v>300</v>
      </c>
      <c r="E222" s="71">
        <v>300</v>
      </c>
      <c r="F222" s="71">
        <v>300</v>
      </c>
      <c r="G222" s="71">
        <v>300</v>
      </c>
      <c r="H222" s="71">
        <v>300</v>
      </c>
      <c r="I222" s="33">
        <v>1189.76</v>
      </c>
      <c r="J222" s="33">
        <v>3234</v>
      </c>
      <c r="K222" s="14">
        <v>3227.62</v>
      </c>
      <c r="L222" s="14">
        <v>3227.62</v>
      </c>
      <c r="M222" s="126">
        <v>3227.62</v>
      </c>
    </row>
    <row r="223" spans="1:13" s="93" customFormat="1" ht="30" x14ac:dyDescent="0.25">
      <c r="A223" s="120">
        <v>8</v>
      </c>
      <c r="B223" s="31" t="s">
        <v>131</v>
      </c>
      <c r="C223" s="32" t="s">
        <v>122</v>
      </c>
      <c r="D223" s="70">
        <v>2</v>
      </c>
      <c r="E223" s="71"/>
      <c r="F223" s="71"/>
      <c r="G223" s="71"/>
      <c r="H223" s="71"/>
      <c r="I223" s="33">
        <v>3487.64</v>
      </c>
      <c r="J223" s="33"/>
      <c r="K223" s="14"/>
      <c r="L223" s="14"/>
      <c r="M223" s="126"/>
    </row>
    <row r="224" spans="1:13" s="93" customFormat="1" ht="30" x14ac:dyDescent="0.25">
      <c r="A224" s="120">
        <v>9</v>
      </c>
      <c r="B224" s="31" t="s">
        <v>357</v>
      </c>
      <c r="C224" s="32" t="s">
        <v>122</v>
      </c>
      <c r="D224" s="70">
        <v>3</v>
      </c>
      <c r="E224" s="71">
        <v>3</v>
      </c>
      <c r="F224" s="71">
        <v>2</v>
      </c>
      <c r="G224" s="71">
        <v>2</v>
      </c>
      <c r="H224" s="71">
        <v>2</v>
      </c>
      <c r="I224" s="33">
        <v>13507.66</v>
      </c>
      <c r="J224" s="33">
        <v>20051.04</v>
      </c>
      <c r="K224" s="14">
        <v>15013.65</v>
      </c>
      <c r="L224" s="14">
        <v>15013.65</v>
      </c>
      <c r="M224" s="126">
        <v>15013.65</v>
      </c>
    </row>
    <row r="225" spans="1:13" s="93" customFormat="1" ht="30" x14ac:dyDescent="0.25">
      <c r="A225" s="120">
        <v>10</v>
      </c>
      <c r="B225" s="31" t="s">
        <v>358</v>
      </c>
      <c r="C225" s="32" t="s">
        <v>122</v>
      </c>
      <c r="D225" s="70">
        <v>16</v>
      </c>
      <c r="E225" s="71">
        <v>16</v>
      </c>
      <c r="F225" s="71">
        <v>15</v>
      </c>
      <c r="G225" s="71">
        <v>15</v>
      </c>
      <c r="H225" s="71">
        <v>15</v>
      </c>
      <c r="I225" s="33">
        <v>17204.28</v>
      </c>
      <c r="J225" s="33">
        <v>26811.040000000001</v>
      </c>
      <c r="K225" s="14">
        <v>21785.33</v>
      </c>
      <c r="L225" s="14">
        <v>21785.33</v>
      </c>
      <c r="M225" s="126">
        <v>21785.33</v>
      </c>
    </row>
    <row r="226" spans="1:13" s="93" customFormat="1" ht="45" x14ac:dyDescent="0.25">
      <c r="A226" s="120">
        <v>11</v>
      </c>
      <c r="B226" s="31" t="s">
        <v>260</v>
      </c>
      <c r="C226" s="32" t="s">
        <v>122</v>
      </c>
      <c r="D226" s="70">
        <v>1300</v>
      </c>
      <c r="E226" s="71">
        <v>1300</v>
      </c>
      <c r="F226" s="71">
        <v>1300</v>
      </c>
      <c r="G226" s="71">
        <v>1300</v>
      </c>
      <c r="H226" s="71">
        <v>1300</v>
      </c>
      <c r="I226" s="33">
        <v>17818.23</v>
      </c>
      <c r="J226" s="33">
        <v>21723</v>
      </c>
      <c r="K226" s="14">
        <v>21676.75</v>
      </c>
      <c r="L226" s="14">
        <v>21676.75</v>
      </c>
      <c r="M226" s="126">
        <v>21676.75</v>
      </c>
    </row>
    <row r="227" spans="1:13" s="93" customFormat="1" x14ac:dyDescent="0.25">
      <c r="A227" s="120">
        <v>12</v>
      </c>
      <c r="B227" s="31" t="s">
        <v>132</v>
      </c>
      <c r="C227" s="32" t="s">
        <v>122</v>
      </c>
      <c r="D227" s="70">
        <v>100</v>
      </c>
      <c r="E227" s="71">
        <v>100</v>
      </c>
      <c r="F227" s="71">
        <v>100</v>
      </c>
      <c r="G227" s="71">
        <v>100</v>
      </c>
      <c r="H227" s="71">
        <v>100</v>
      </c>
      <c r="I227" s="33">
        <v>7680</v>
      </c>
      <c r="J227" s="33">
        <v>3175</v>
      </c>
      <c r="K227" s="14">
        <v>3182.71</v>
      </c>
      <c r="L227" s="14">
        <v>3182.71</v>
      </c>
      <c r="M227" s="126">
        <v>3182.71</v>
      </c>
    </row>
    <row r="228" spans="1:13" s="93" customFormat="1" ht="75" x14ac:dyDescent="0.25">
      <c r="A228" s="120">
        <v>13</v>
      </c>
      <c r="B228" s="31" t="s">
        <v>359</v>
      </c>
      <c r="C228" s="32" t="s">
        <v>24</v>
      </c>
      <c r="D228" s="70">
        <v>1500</v>
      </c>
      <c r="E228" s="71">
        <v>1600</v>
      </c>
      <c r="F228" s="71">
        <v>1600</v>
      </c>
      <c r="G228" s="71">
        <v>1600</v>
      </c>
      <c r="H228" s="71">
        <v>1600</v>
      </c>
      <c r="I228" s="33">
        <v>9088.67</v>
      </c>
      <c r="J228" s="33">
        <v>13824.37</v>
      </c>
      <c r="K228" s="14">
        <v>13849.01</v>
      </c>
      <c r="L228" s="14">
        <v>13849.01</v>
      </c>
      <c r="M228" s="126">
        <v>13849.01</v>
      </c>
    </row>
    <row r="229" spans="1:13" s="93" customFormat="1" ht="30" x14ac:dyDescent="0.25">
      <c r="A229" s="120">
        <v>14</v>
      </c>
      <c r="B229" s="31" t="s">
        <v>360</v>
      </c>
      <c r="C229" s="32" t="s">
        <v>24</v>
      </c>
      <c r="D229" s="70">
        <v>5</v>
      </c>
      <c r="E229" s="71">
        <v>5</v>
      </c>
      <c r="F229" s="71">
        <v>5</v>
      </c>
      <c r="G229" s="71">
        <v>5</v>
      </c>
      <c r="H229" s="71">
        <v>5</v>
      </c>
      <c r="I229" s="33">
        <v>2236.25</v>
      </c>
      <c r="J229" s="33">
        <v>2268.5300000000002</v>
      </c>
      <c r="K229" s="14">
        <v>2278.9299999999998</v>
      </c>
      <c r="L229" s="14">
        <v>2278.9299999999998</v>
      </c>
      <c r="M229" s="126">
        <v>2278.9299999999998</v>
      </c>
    </row>
    <row r="230" spans="1:13" s="93" customFormat="1" ht="30" x14ac:dyDescent="0.25">
      <c r="A230" s="120">
        <v>15</v>
      </c>
      <c r="B230" s="34" t="s">
        <v>361</v>
      </c>
      <c r="C230" s="32" t="s">
        <v>24</v>
      </c>
      <c r="D230" s="70">
        <v>8</v>
      </c>
      <c r="E230" s="71">
        <v>8</v>
      </c>
      <c r="F230" s="71">
        <v>8</v>
      </c>
      <c r="G230" s="71">
        <v>8</v>
      </c>
      <c r="H230" s="71">
        <v>8</v>
      </c>
      <c r="I230" s="33">
        <v>1758.52</v>
      </c>
      <c r="J230" s="33">
        <v>1790.81</v>
      </c>
      <c r="K230" s="14">
        <v>1798.08</v>
      </c>
      <c r="L230" s="14">
        <v>1798.08</v>
      </c>
      <c r="M230" s="126">
        <v>1798.08</v>
      </c>
    </row>
    <row r="231" spans="1:13" s="93" customFormat="1" ht="60" x14ac:dyDescent="0.25">
      <c r="A231" s="120">
        <v>16</v>
      </c>
      <c r="B231" s="34" t="s">
        <v>362</v>
      </c>
      <c r="C231" s="32" t="s">
        <v>24</v>
      </c>
      <c r="D231" s="70">
        <v>3</v>
      </c>
      <c r="E231" s="71">
        <v>3</v>
      </c>
      <c r="F231" s="71">
        <v>3</v>
      </c>
      <c r="G231" s="71">
        <v>3</v>
      </c>
      <c r="H231" s="71">
        <v>3</v>
      </c>
      <c r="I231" s="33">
        <v>3458.99</v>
      </c>
      <c r="J231" s="33">
        <v>3523.54</v>
      </c>
      <c r="K231" s="14">
        <v>3537.74</v>
      </c>
      <c r="L231" s="14">
        <v>3537.74</v>
      </c>
      <c r="M231" s="126">
        <v>3537.74</v>
      </c>
    </row>
    <row r="232" spans="1:13" s="93" customFormat="1" ht="30" x14ac:dyDescent="0.25">
      <c r="A232" s="120">
        <v>17</v>
      </c>
      <c r="B232" s="34" t="s">
        <v>128</v>
      </c>
      <c r="C232" s="32" t="s">
        <v>24</v>
      </c>
      <c r="D232" s="70">
        <v>1</v>
      </c>
      <c r="E232" s="71">
        <v>1</v>
      </c>
      <c r="F232" s="71">
        <v>1</v>
      </c>
      <c r="G232" s="71">
        <v>1</v>
      </c>
      <c r="H232" s="71">
        <v>1</v>
      </c>
      <c r="I232" s="33">
        <v>1499.47</v>
      </c>
      <c r="J232" s="33">
        <v>1531.75</v>
      </c>
      <c r="K232" s="14">
        <v>1527.39</v>
      </c>
      <c r="L232" s="14">
        <v>1527.39</v>
      </c>
      <c r="M232" s="126">
        <v>1527.39</v>
      </c>
    </row>
    <row r="233" spans="1:13" s="93" customFormat="1" ht="30" x14ac:dyDescent="0.25">
      <c r="A233" s="120">
        <v>18</v>
      </c>
      <c r="B233" s="34" t="s">
        <v>386</v>
      </c>
      <c r="C233" s="32" t="s">
        <v>377</v>
      </c>
      <c r="D233" s="71">
        <v>96.79</v>
      </c>
      <c r="E233" s="71">
        <v>112.23</v>
      </c>
      <c r="F233" s="71">
        <v>111.57</v>
      </c>
      <c r="G233" s="71">
        <v>111.57</v>
      </c>
      <c r="H233" s="71">
        <v>111.57</v>
      </c>
      <c r="I233" s="33">
        <v>107912.09</v>
      </c>
      <c r="J233" s="33">
        <v>115728.43</v>
      </c>
      <c r="K233" s="14">
        <v>137023.20000000001</v>
      </c>
      <c r="L233" s="14">
        <v>131953.70000000001</v>
      </c>
      <c r="M233" s="126">
        <v>131953.70000000001</v>
      </c>
    </row>
    <row r="234" spans="1:13" s="93" customFormat="1" ht="45" x14ac:dyDescent="0.25">
      <c r="A234" s="120">
        <v>19</v>
      </c>
      <c r="B234" s="34" t="s">
        <v>387</v>
      </c>
      <c r="C234" s="32" t="s">
        <v>24</v>
      </c>
      <c r="D234" s="71">
        <v>30</v>
      </c>
      <c r="E234" s="71">
        <v>30</v>
      </c>
      <c r="F234" s="71">
        <v>30</v>
      </c>
      <c r="G234" s="71">
        <v>30</v>
      </c>
      <c r="H234" s="71">
        <v>30</v>
      </c>
      <c r="I234" s="209">
        <v>33751.9</v>
      </c>
      <c r="J234" s="209">
        <v>33940.300000000003</v>
      </c>
      <c r="K234" s="209">
        <v>31815.5</v>
      </c>
      <c r="L234" s="209">
        <v>31815.5</v>
      </c>
      <c r="M234" s="206">
        <v>31815.5</v>
      </c>
    </row>
    <row r="235" spans="1:13" s="93" customFormat="1" ht="60" x14ac:dyDescent="0.25">
      <c r="A235" s="120">
        <v>20</v>
      </c>
      <c r="B235" s="34" t="s">
        <v>388</v>
      </c>
      <c r="C235" s="32" t="s">
        <v>24</v>
      </c>
      <c r="D235" s="71">
        <v>892139</v>
      </c>
      <c r="E235" s="71">
        <v>177100</v>
      </c>
      <c r="F235" s="71" t="s">
        <v>363</v>
      </c>
      <c r="G235" s="71" t="s">
        <v>363</v>
      </c>
      <c r="H235" s="71" t="s">
        <v>363</v>
      </c>
      <c r="I235" s="210"/>
      <c r="J235" s="210"/>
      <c r="K235" s="210"/>
      <c r="L235" s="210"/>
      <c r="M235" s="207"/>
    </row>
    <row r="236" spans="1:13" s="93" customFormat="1" ht="60" x14ac:dyDescent="0.25">
      <c r="A236" s="120">
        <v>21</v>
      </c>
      <c r="B236" s="34" t="s">
        <v>389</v>
      </c>
      <c r="C236" s="32" t="s">
        <v>24</v>
      </c>
      <c r="D236" s="71">
        <v>892139</v>
      </c>
      <c r="E236" s="71">
        <v>177100</v>
      </c>
      <c r="F236" s="71">
        <v>763398</v>
      </c>
      <c r="G236" s="71">
        <v>892139</v>
      </c>
      <c r="H236" s="71" t="s">
        <v>363</v>
      </c>
      <c r="I236" s="211"/>
      <c r="J236" s="211"/>
      <c r="K236" s="211"/>
      <c r="L236" s="211"/>
      <c r="M236" s="208"/>
    </row>
    <row r="237" spans="1:13" s="93" customFormat="1" ht="60" x14ac:dyDescent="0.25">
      <c r="A237" s="120">
        <v>22</v>
      </c>
      <c r="B237" s="34" t="s">
        <v>256</v>
      </c>
      <c r="C237" s="32" t="s">
        <v>24</v>
      </c>
      <c r="D237" s="71">
        <v>20</v>
      </c>
      <c r="E237" s="71">
        <v>17</v>
      </c>
      <c r="F237" s="71">
        <v>17</v>
      </c>
      <c r="G237" s="71">
        <v>17</v>
      </c>
      <c r="H237" s="71">
        <v>17</v>
      </c>
      <c r="I237" s="33">
        <v>5585.12</v>
      </c>
      <c r="J237" s="33">
        <v>9183.86</v>
      </c>
      <c r="K237" s="14">
        <v>9183.86</v>
      </c>
      <c r="L237" s="14">
        <v>9183.86</v>
      </c>
      <c r="M237" s="126">
        <v>9183.86</v>
      </c>
    </row>
    <row r="238" spans="1:13" s="93" customFormat="1" ht="75" x14ac:dyDescent="0.25">
      <c r="A238" s="120">
        <v>23</v>
      </c>
      <c r="B238" s="34" t="s">
        <v>382</v>
      </c>
      <c r="C238" s="32" t="s">
        <v>24</v>
      </c>
      <c r="D238" s="71">
        <v>10</v>
      </c>
      <c r="E238" s="71">
        <v>13</v>
      </c>
      <c r="F238" s="71">
        <v>13</v>
      </c>
      <c r="G238" s="71">
        <v>13</v>
      </c>
      <c r="H238" s="71">
        <v>13</v>
      </c>
      <c r="I238" s="33">
        <v>5310.09</v>
      </c>
      <c r="J238" s="33">
        <v>7047.78</v>
      </c>
      <c r="K238" s="14">
        <v>7253.13</v>
      </c>
      <c r="L238" s="14">
        <v>7253.13</v>
      </c>
      <c r="M238" s="126">
        <v>7253.13</v>
      </c>
    </row>
    <row r="239" spans="1:13" s="93" customFormat="1" ht="60" x14ac:dyDescent="0.25">
      <c r="A239" s="120">
        <v>24</v>
      </c>
      <c r="B239" s="34" t="s">
        <v>257</v>
      </c>
      <c r="C239" s="32" t="s">
        <v>24</v>
      </c>
      <c r="D239" s="71">
        <v>12</v>
      </c>
      <c r="E239" s="71">
        <v>14</v>
      </c>
      <c r="F239" s="71">
        <v>14</v>
      </c>
      <c r="G239" s="71">
        <v>14</v>
      </c>
      <c r="H239" s="71">
        <v>14</v>
      </c>
      <c r="I239" s="33">
        <v>4173.8</v>
      </c>
      <c r="J239" s="33">
        <v>6038.62</v>
      </c>
      <c r="K239" s="14">
        <v>6038.62</v>
      </c>
      <c r="L239" s="14">
        <v>6038.62</v>
      </c>
      <c r="M239" s="126">
        <v>6038.62</v>
      </c>
    </row>
    <row r="240" spans="1:13" s="93" customFormat="1" ht="105" x14ac:dyDescent="0.25">
      <c r="A240" s="120">
        <v>25</v>
      </c>
      <c r="B240" s="34" t="s">
        <v>383</v>
      </c>
      <c r="C240" s="32" t="s">
        <v>24</v>
      </c>
      <c r="D240" s="71">
        <v>5</v>
      </c>
      <c r="E240" s="71">
        <v>7</v>
      </c>
      <c r="F240" s="71">
        <v>7</v>
      </c>
      <c r="G240" s="71">
        <v>7</v>
      </c>
      <c r="H240" s="71">
        <v>7</v>
      </c>
      <c r="I240" s="33">
        <v>5440.1</v>
      </c>
      <c r="J240" s="33">
        <v>2961.69</v>
      </c>
      <c r="K240" s="14">
        <v>2961.69</v>
      </c>
      <c r="L240" s="14">
        <v>2961.69</v>
      </c>
      <c r="M240" s="126">
        <v>2961.69</v>
      </c>
    </row>
    <row r="241" spans="1:13" s="93" customFormat="1" ht="45" x14ac:dyDescent="0.25">
      <c r="A241" s="120">
        <v>26</v>
      </c>
      <c r="B241" s="34" t="s">
        <v>384</v>
      </c>
      <c r="C241" s="32" t="s">
        <v>24</v>
      </c>
      <c r="D241" s="71">
        <v>2780</v>
      </c>
      <c r="E241" s="71">
        <v>2780</v>
      </c>
      <c r="F241" s="71">
        <v>2730</v>
      </c>
      <c r="G241" s="71">
        <v>4780</v>
      </c>
      <c r="H241" s="71">
        <v>2780</v>
      </c>
      <c r="I241" s="33">
        <v>20563</v>
      </c>
      <c r="J241" s="33">
        <v>12192.66</v>
      </c>
      <c r="K241" s="14">
        <v>11973.37</v>
      </c>
      <c r="L241" s="14">
        <v>20964.36</v>
      </c>
      <c r="M241" s="126">
        <v>12192.67</v>
      </c>
    </row>
    <row r="242" spans="1:13" s="93" customFormat="1" ht="90" x14ac:dyDescent="0.25">
      <c r="A242" s="120">
        <v>27</v>
      </c>
      <c r="B242" s="34" t="s">
        <v>364</v>
      </c>
      <c r="C242" s="32" t="s">
        <v>24</v>
      </c>
      <c r="D242" s="71">
        <v>1000</v>
      </c>
      <c r="E242" s="71">
        <v>1000</v>
      </c>
      <c r="F242" s="71">
        <v>1000</v>
      </c>
      <c r="G242" s="71">
        <v>3000</v>
      </c>
      <c r="H242" s="71">
        <v>1000</v>
      </c>
      <c r="I242" s="33">
        <v>7964.68</v>
      </c>
      <c r="J242" s="33">
        <v>7977.35</v>
      </c>
      <c r="K242" s="14">
        <v>7977.35</v>
      </c>
      <c r="L242" s="14">
        <v>61435.59</v>
      </c>
      <c r="M242" s="126">
        <v>7977.35</v>
      </c>
    </row>
    <row r="243" spans="1:13" s="93" customFormat="1" ht="90" x14ac:dyDescent="0.25">
      <c r="A243" s="120">
        <v>28</v>
      </c>
      <c r="B243" s="34" t="s">
        <v>251</v>
      </c>
      <c r="C243" s="32" t="s">
        <v>24</v>
      </c>
      <c r="D243" s="71">
        <v>1000</v>
      </c>
      <c r="E243" s="71">
        <v>1000</v>
      </c>
      <c r="F243" s="71">
        <v>1000</v>
      </c>
      <c r="G243" s="71">
        <v>3000</v>
      </c>
      <c r="H243" s="71">
        <v>1000</v>
      </c>
      <c r="I243" s="33">
        <v>12834.24</v>
      </c>
      <c r="J243" s="33">
        <v>16369.78</v>
      </c>
      <c r="K243" s="14">
        <v>16369.78</v>
      </c>
      <c r="L243" s="14">
        <v>49109.34</v>
      </c>
      <c r="M243" s="126">
        <v>16369.78</v>
      </c>
    </row>
    <row r="244" spans="1:13" s="93" customFormat="1" ht="60" x14ac:dyDescent="0.25">
      <c r="A244" s="120">
        <v>29</v>
      </c>
      <c r="B244" s="34" t="s">
        <v>252</v>
      </c>
      <c r="C244" s="32" t="s">
        <v>24</v>
      </c>
      <c r="D244" s="71">
        <v>500</v>
      </c>
      <c r="E244" s="71">
        <v>250</v>
      </c>
      <c r="F244" s="71">
        <v>200</v>
      </c>
      <c r="G244" s="71">
        <v>350</v>
      </c>
      <c r="H244" s="71">
        <v>150</v>
      </c>
      <c r="I244" s="33">
        <v>4148.7</v>
      </c>
      <c r="J244" s="33">
        <v>2419.75</v>
      </c>
      <c r="K244" s="14">
        <v>1935.8</v>
      </c>
      <c r="L244" s="14">
        <v>3387.65</v>
      </c>
      <c r="M244" s="126">
        <v>1451.85</v>
      </c>
    </row>
    <row r="245" spans="1:13" s="93" customFormat="1" ht="60" x14ac:dyDescent="0.25">
      <c r="A245" s="120">
        <v>30</v>
      </c>
      <c r="B245" s="34" t="s">
        <v>253</v>
      </c>
      <c r="C245" s="32" t="s">
        <v>24</v>
      </c>
      <c r="D245" s="71">
        <v>280</v>
      </c>
      <c r="E245" s="71">
        <v>280</v>
      </c>
      <c r="F245" s="71">
        <v>180</v>
      </c>
      <c r="G245" s="71">
        <v>580</v>
      </c>
      <c r="H245" s="71">
        <v>180</v>
      </c>
      <c r="I245" s="33">
        <v>6984.19</v>
      </c>
      <c r="J245" s="33">
        <v>6018.97</v>
      </c>
      <c r="K245" s="14">
        <v>3869.34</v>
      </c>
      <c r="L245" s="14">
        <v>12467.86</v>
      </c>
      <c r="M245" s="126">
        <v>3869.34</v>
      </c>
    </row>
    <row r="246" spans="1:13" s="93" customFormat="1" ht="90" x14ac:dyDescent="0.25">
      <c r="A246" s="120">
        <v>31</v>
      </c>
      <c r="B246" s="102" t="s">
        <v>192</v>
      </c>
      <c r="C246" s="25" t="s">
        <v>24</v>
      </c>
      <c r="D246" s="38">
        <v>5</v>
      </c>
      <c r="E246" s="38">
        <v>5</v>
      </c>
      <c r="F246" s="38">
        <v>3</v>
      </c>
      <c r="G246" s="38">
        <v>80</v>
      </c>
      <c r="H246" s="38">
        <v>3</v>
      </c>
      <c r="I246" s="2">
        <v>1529.86</v>
      </c>
      <c r="J246" s="2">
        <v>5238.45</v>
      </c>
      <c r="K246" s="11">
        <v>3143.07</v>
      </c>
      <c r="L246" s="11">
        <v>83606.710000000006</v>
      </c>
      <c r="M246" s="112">
        <v>3143.07</v>
      </c>
    </row>
    <row r="247" spans="1:13" s="93" customFormat="1" ht="45" x14ac:dyDescent="0.25">
      <c r="A247" s="120">
        <v>32</v>
      </c>
      <c r="B247" s="102" t="s">
        <v>365</v>
      </c>
      <c r="C247" s="25" t="s">
        <v>24</v>
      </c>
      <c r="D247" s="38">
        <v>4</v>
      </c>
      <c r="E247" s="38">
        <v>339</v>
      </c>
      <c r="F247" s="38">
        <v>339</v>
      </c>
      <c r="G247" s="70">
        <v>539</v>
      </c>
      <c r="H247" s="70">
        <v>50</v>
      </c>
      <c r="I247" s="2">
        <v>28400.93</v>
      </c>
      <c r="J247" s="2">
        <v>12140.37</v>
      </c>
      <c r="K247" s="11">
        <v>12923</v>
      </c>
      <c r="L247" s="11">
        <v>19302.830000000002</v>
      </c>
      <c r="M247" s="112">
        <v>1980.51</v>
      </c>
    </row>
    <row r="248" spans="1:13" s="93" customFormat="1" ht="60" x14ac:dyDescent="0.25">
      <c r="A248" s="120">
        <v>33</v>
      </c>
      <c r="B248" s="102" t="s">
        <v>366</v>
      </c>
      <c r="C248" s="25" t="s">
        <v>24</v>
      </c>
      <c r="D248" s="38">
        <v>6</v>
      </c>
      <c r="E248" s="38">
        <v>4</v>
      </c>
      <c r="F248" s="38">
        <v>4</v>
      </c>
      <c r="G248" s="38">
        <v>4</v>
      </c>
      <c r="H248" s="38">
        <v>1</v>
      </c>
      <c r="I248" s="2">
        <v>5254.29</v>
      </c>
      <c r="J248" s="2">
        <v>24438.32</v>
      </c>
      <c r="K248" s="11">
        <v>24437.119999999999</v>
      </c>
      <c r="L248" s="11">
        <v>24438.32</v>
      </c>
      <c r="M248" s="112">
        <v>6109.58</v>
      </c>
    </row>
    <row r="249" spans="1:13" s="93" customFormat="1" ht="60" x14ac:dyDescent="0.25">
      <c r="A249" s="120">
        <v>34</v>
      </c>
      <c r="B249" s="102" t="s">
        <v>367</v>
      </c>
      <c r="C249" s="25" t="s">
        <v>35</v>
      </c>
      <c r="D249" s="38"/>
      <c r="E249" s="38">
        <v>5</v>
      </c>
      <c r="F249" s="38">
        <v>8</v>
      </c>
      <c r="G249" s="70">
        <v>28</v>
      </c>
      <c r="H249" s="70">
        <v>3</v>
      </c>
      <c r="I249" s="35"/>
      <c r="J249" s="2">
        <v>4723.95</v>
      </c>
      <c r="K249" s="11">
        <v>7552.47</v>
      </c>
      <c r="L249" s="11">
        <v>26454.1</v>
      </c>
      <c r="M249" s="112">
        <v>2942.83</v>
      </c>
    </row>
    <row r="250" spans="1:13" s="93" customFormat="1" ht="60" x14ac:dyDescent="0.25">
      <c r="A250" s="120">
        <v>35</v>
      </c>
      <c r="B250" s="102" t="s">
        <v>368</v>
      </c>
      <c r="C250" s="25" t="s">
        <v>35</v>
      </c>
      <c r="D250" s="38">
        <v>48</v>
      </c>
      <c r="E250" s="38">
        <v>1310</v>
      </c>
      <c r="F250" s="38">
        <v>1601</v>
      </c>
      <c r="G250" s="70">
        <v>2171</v>
      </c>
      <c r="H250" s="70">
        <v>2720</v>
      </c>
      <c r="I250" s="2">
        <v>19113.46</v>
      </c>
      <c r="J250" s="2">
        <v>11014.01</v>
      </c>
      <c r="K250" s="11">
        <v>13460.63</v>
      </c>
      <c r="L250" s="11">
        <v>18252.990000000002</v>
      </c>
      <c r="M250" s="112">
        <v>22869.759999999998</v>
      </c>
    </row>
    <row r="251" spans="1:13" s="93" customFormat="1" ht="30" x14ac:dyDescent="0.25">
      <c r="A251" s="120">
        <v>36</v>
      </c>
      <c r="B251" s="102" t="s">
        <v>254</v>
      </c>
      <c r="C251" s="25" t="s">
        <v>24</v>
      </c>
      <c r="D251" s="38">
        <v>26</v>
      </c>
      <c r="E251" s="38">
        <v>259</v>
      </c>
      <c r="F251" s="38">
        <v>455</v>
      </c>
      <c r="G251" s="70">
        <v>729</v>
      </c>
      <c r="H251" s="70">
        <v>948</v>
      </c>
      <c r="I251" s="2">
        <v>34177.47</v>
      </c>
      <c r="J251" s="2">
        <v>9458.68</v>
      </c>
      <c r="K251" s="11">
        <v>13871.72</v>
      </c>
      <c r="L251" s="11">
        <v>22225.15</v>
      </c>
      <c r="M251" s="112">
        <v>28901.66</v>
      </c>
    </row>
    <row r="252" spans="1:13" s="93" customFormat="1" ht="30" x14ac:dyDescent="0.25">
      <c r="A252" s="120">
        <v>37</v>
      </c>
      <c r="B252" s="103" t="s">
        <v>391</v>
      </c>
      <c r="C252" s="64" t="s">
        <v>24</v>
      </c>
      <c r="D252" s="68">
        <v>4250</v>
      </c>
      <c r="E252" s="68">
        <v>5300</v>
      </c>
      <c r="F252" s="68">
        <v>5400</v>
      </c>
      <c r="G252" s="72">
        <v>5500</v>
      </c>
      <c r="H252" s="72">
        <v>5500</v>
      </c>
      <c r="I252" s="65">
        <v>3534.9</v>
      </c>
      <c r="J252" s="65">
        <v>3250.81</v>
      </c>
      <c r="K252" s="66">
        <v>3250.81</v>
      </c>
      <c r="L252" s="66">
        <v>3250.81</v>
      </c>
      <c r="M252" s="127">
        <v>3250.81</v>
      </c>
    </row>
    <row r="253" spans="1:13" s="93" customFormat="1" x14ac:dyDescent="0.25">
      <c r="A253" s="120">
        <v>38</v>
      </c>
      <c r="B253" s="103" t="s">
        <v>392</v>
      </c>
      <c r="C253" s="64" t="s">
        <v>24</v>
      </c>
      <c r="D253" s="68">
        <v>174820</v>
      </c>
      <c r="E253" s="68">
        <v>175000</v>
      </c>
      <c r="F253" s="68">
        <v>180000</v>
      </c>
      <c r="G253" s="72">
        <v>185000</v>
      </c>
      <c r="H253" s="72">
        <v>185000</v>
      </c>
      <c r="I253" s="65">
        <v>2111.8000000000002</v>
      </c>
      <c r="J253" s="65">
        <v>2950.5</v>
      </c>
      <c r="K253" s="66">
        <v>2950.81</v>
      </c>
      <c r="L253" s="66">
        <v>2950.81</v>
      </c>
      <c r="M253" s="127">
        <v>2950.81</v>
      </c>
    </row>
    <row r="254" spans="1:13" s="93" customFormat="1" x14ac:dyDescent="0.25">
      <c r="A254" s="120">
        <v>39</v>
      </c>
      <c r="B254" s="102" t="s">
        <v>369</v>
      </c>
      <c r="C254" s="25" t="s">
        <v>24</v>
      </c>
      <c r="D254" s="38">
        <v>10400</v>
      </c>
      <c r="E254" s="38"/>
      <c r="F254" s="38"/>
      <c r="G254" s="70"/>
      <c r="H254" s="70"/>
      <c r="I254" s="2">
        <v>5220.1000000000004</v>
      </c>
      <c r="J254" s="35"/>
      <c r="K254" s="48"/>
      <c r="L254" s="48"/>
      <c r="M254" s="128"/>
    </row>
    <row r="255" spans="1:13" s="93" customFormat="1" ht="30" x14ac:dyDescent="0.25">
      <c r="A255" s="120">
        <v>40</v>
      </c>
      <c r="B255" s="102" t="s">
        <v>393</v>
      </c>
      <c r="C255" s="25" t="s">
        <v>24</v>
      </c>
      <c r="D255" s="38">
        <v>5</v>
      </c>
      <c r="E255" s="38">
        <v>6</v>
      </c>
      <c r="F255" s="38">
        <v>7</v>
      </c>
      <c r="G255" s="70">
        <v>8</v>
      </c>
      <c r="H255" s="70">
        <v>8</v>
      </c>
      <c r="I255" s="2">
        <v>2470.1999999999998</v>
      </c>
      <c r="J255" s="39">
        <v>2750.81</v>
      </c>
      <c r="K255" s="11">
        <v>2750.81</v>
      </c>
      <c r="L255" s="11">
        <v>2750.81</v>
      </c>
      <c r="M255" s="112">
        <v>2750.81</v>
      </c>
    </row>
    <row r="256" spans="1:13" s="93" customFormat="1" ht="30" x14ac:dyDescent="0.25">
      <c r="A256" s="120">
        <v>41</v>
      </c>
      <c r="B256" s="94" t="s">
        <v>394</v>
      </c>
      <c r="C256" s="64" t="s">
        <v>24</v>
      </c>
      <c r="D256" s="67">
        <v>918</v>
      </c>
      <c r="E256" s="68">
        <v>1700</v>
      </c>
      <c r="F256" s="68">
        <v>1800</v>
      </c>
      <c r="G256" s="68">
        <v>1900</v>
      </c>
      <c r="H256" s="68">
        <v>1900</v>
      </c>
      <c r="I256" s="67">
        <v>9448</v>
      </c>
      <c r="J256" s="68">
        <v>17450.810000000001</v>
      </c>
      <c r="K256" s="69">
        <v>17450.810000000001</v>
      </c>
      <c r="L256" s="69">
        <v>17450.810000000001</v>
      </c>
      <c r="M256" s="129">
        <v>17450.810000000001</v>
      </c>
    </row>
    <row r="257" spans="1:13" s="93" customFormat="1" ht="30" x14ac:dyDescent="0.25">
      <c r="A257" s="120">
        <v>42</v>
      </c>
      <c r="B257" s="94" t="s">
        <v>395</v>
      </c>
      <c r="C257" s="64" t="s">
        <v>24</v>
      </c>
      <c r="D257" s="67"/>
      <c r="E257" s="68">
        <v>50</v>
      </c>
      <c r="F257" s="68">
        <v>55</v>
      </c>
      <c r="G257" s="68">
        <v>60</v>
      </c>
      <c r="H257" s="68">
        <v>60</v>
      </c>
      <c r="I257" s="67"/>
      <c r="J257" s="68">
        <v>3050.81</v>
      </c>
      <c r="K257" s="69">
        <v>3050.81</v>
      </c>
      <c r="L257" s="69">
        <v>3050.81</v>
      </c>
      <c r="M257" s="129">
        <v>3050.81</v>
      </c>
    </row>
    <row r="258" spans="1:13" s="93" customFormat="1" ht="45" x14ac:dyDescent="0.25">
      <c r="A258" s="120">
        <v>43</v>
      </c>
      <c r="B258" s="95" t="s">
        <v>396</v>
      </c>
      <c r="C258" s="64" t="s">
        <v>24</v>
      </c>
      <c r="D258" s="37"/>
      <c r="E258" s="38">
        <v>43</v>
      </c>
      <c r="F258" s="38">
        <v>45</v>
      </c>
      <c r="G258" s="38">
        <v>50</v>
      </c>
      <c r="H258" s="38">
        <v>50</v>
      </c>
      <c r="I258" s="37"/>
      <c r="J258" s="38">
        <v>7210.81</v>
      </c>
      <c r="K258" s="49">
        <v>7210.81</v>
      </c>
      <c r="L258" s="49">
        <v>7210.81</v>
      </c>
      <c r="M258" s="130">
        <v>7210.81</v>
      </c>
    </row>
    <row r="259" spans="1:13" s="93" customFormat="1" ht="45" x14ac:dyDescent="0.25">
      <c r="A259" s="120">
        <v>44</v>
      </c>
      <c r="B259" s="96" t="s">
        <v>400</v>
      </c>
      <c r="C259" s="64" t="s">
        <v>24</v>
      </c>
      <c r="D259" s="70"/>
      <c r="E259" s="73">
        <v>35</v>
      </c>
      <c r="F259" s="73">
        <v>40</v>
      </c>
      <c r="G259" s="73">
        <v>45</v>
      </c>
      <c r="H259" s="73">
        <v>45</v>
      </c>
      <c r="I259" s="61"/>
      <c r="J259" s="61">
        <v>3650.81</v>
      </c>
      <c r="K259" s="62">
        <v>3361.78</v>
      </c>
      <c r="L259" s="62">
        <v>3361.78</v>
      </c>
      <c r="M259" s="131">
        <v>3361.78</v>
      </c>
    </row>
    <row r="260" spans="1:13" s="93" customFormat="1" x14ac:dyDescent="0.25">
      <c r="A260" s="120">
        <v>45</v>
      </c>
      <c r="B260" s="96" t="s">
        <v>399</v>
      </c>
      <c r="C260" s="64" t="s">
        <v>24</v>
      </c>
      <c r="D260" s="70"/>
      <c r="E260" s="73">
        <v>10</v>
      </c>
      <c r="F260" s="73">
        <v>12</v>
      </c>
      <c r="G260" s="73">
        <v>14</v>
      </c>
      <c r="H260" s="73">
        <v>14</v>
      </c>
      <c r="I260" s="61"/>
      <c r="J260" s="61">
        <v>3451.09</v>
      </c>
      <c r="K260" s="62">
        <v>3450.81</v>
      </c>
      <c r="L260" s="62">
        <v>3450.81</v>
      </c>
      <c r="M260" s="131">
        <v>3450.81</v>
      </c>
    </row>
    <row r="261" spans="1:13" s="93" customFormat="1" ht="30" x14ac:dyDescent="0.25">
      <c r="A261" s="120">
        <v>46</v>
      </c>
      <c r="B261" s="97" t="s">
        <v>370</v>
      </c>
      <c r="C261" s="64" t="s">
        <v>24</v>
      </c>
      <c r="D261" s="72">
        <v>7</v>
      </c>
      <c r="E261" s="74">
        <v>8</v>
      </c>
      <c r="F261" s="74">
        <v>8</v>
      </c>
      <c r="G261" s="74">
        <v>9</v>
      </c>
      <c r="H261" s="74">
        <v>9</v>
      </c>
      <c r="I261" s="63">
        <v>1552.66</v>
      </c>
      <c r="J261" s="63">
        <v>1701.84</v>
      </c>
      <c r="K261" s="104">
        <v>1834.16</v>
      </c>
      <c r="L261" s="104">
        <v>1834.16</v>
      </c>
      <c r="M261" s="132">
        <v>1834.16</v>
      </c>
    </row>
    <row r="262" spans="1:13" s="93" customFormat="1" ht="30" x14ac:dyDescent="0.25">
      <c r="A262" s="120">
        <v>47</v>
      </c>
      <c r="B262" s="96" t="s">
        <v>371</v>
      </c>
      <c r="C262" s="64" t="s">
        <v>24</v>
      </c>
      <c r="D262" s="70"/>
      <c r="E262" s="73">
        <v>8</v>
      </c>
      <c r="F262" s="73">
        <v>9</v>
      </c>
      <c r="G262" s="73">
        <v>10</v>
      </c>
      <c r="H262" s="73">
        <v>10</v>
      </c>
      <c r="I262" s="61"/>
      <c r="J262" s="61">
        <v>3580.72</v>
      </c>
      <c r="K262" s="62">
        <v>2725.47</v>
      </c>
      <c r="L262" s="62">
        <v>2725.47</v>
      </c>
      <c r="M262" s="108">
        <v>2725.47</v>
      </c>
    </row>
    <row r="263" spans="1:13" s="93" customFormat="1" ht="60" x14ac:dyDescent="0.25">
      <c r="A263" s="120">
        <v>48</v>
      </c>
      <c r="B263" s="102" t="s">
        <v>397</v>
      </c>
      <c r="C263" s="25" t="s">
        <v>122</v>
      </c>
      <c r="D263" s="73">
        <v>7</v>
      </c>
      <c r="E263" s="73"/>
      <c r="F263" s="73"/>
      <c r="G263" s="73"/>
      <c r="H263" s="73"/>
      <c r="I263" s="2">
        <v>2287.06</v>
      </c>
      <c r="J263" s="36"/>
      <c r="K263" s="51"/>
      <c r="L263" s="51"/>
      <c r="M263" s="131"/>
    </row>
    <row r="264" spans="1:13" s="93" customFormat="1" ht="60" x14ac:dyDescent="0.25">
      <c r="A264" s="120">
        <v>49</v>
      </c>
      <c r="B264" s="102" t="s">
        <v>372</v>
      </c>
      <c r="C264" s="25" t="s">
        <v>122</v>
      </c>
      <c r="D264" s="73">
        <v>3</v>
      </c>
      <c r="E264" s="73"/>
      <c r="F264" s="73"/>
      <c r="G264" s="73"/>
      <c r="H264" s="73"/>
      <c r="I264" s="2">
        <v>1494.6</v>
      </c>
      <c r="J264" s="39"/>
      <c r="K264" s="50"/>
      <c r="L264" s="50"/>
      <c r="M264" s="133"/>
    </row>
    <row r="265" spans="1:13" s="93" customFormat="1" ht="60" x14ac:dyDescent="0.25">
      <c r="A265" s="120">
        <v>50</v>
      </c>
      <c r="B265" s="102" t="s">
        <v>390</v>
      </c>
      <c r="C265" s="25" t="s">
        <v>122</v>
      </c>
      <c r="D265" s="73">
        <v>20</v>
      </c>
      <c r="E265" s="73"/>
      <c r="F265" s="73"/>
      <c r="G265" s="73"/>
      <c r="H265" s="73"/>
      <c r="I265" s="2">
        <v>2024.09</v>
      </c>
      <c r="J265" s="39"/>
      <c r="K265" s="50"/>
      <c r="L265" s="50"/>
      <c r="M265" s="133"/>
    </row>
    <row r="266" spans="1:13" s="93" customFormat="1" ht="30" x14ac:dyDescent="0.25">
      <c r="A266" s="120">
        <v>51</v>
      </c>
      <c r="B266" s="102" t="s">
        <v>398</v>
      </c>
      <c r="C266" s="25" t="s">
        <v>24</v>
      </c>
      <c r="D266" s="73"/>
      <c r="E266" s="73">
        <v>7</v>
      </c>
      <c r="F266" s="73">
        <v>8</v>
      </c>
      <c r="G266" s="73">
        <v>9</v>
      </c>
      <c r="H266" s="73">
        <v>9</v>
      </c>
      <c r="I266" s="2"/>
      <c r="J266" s="39">
        <v>3582.81</v>
      </c>
      <c r="K266" s="51">
        <v>3295.12</v>
      </c>
      <c r="L266" s="51">
        <v>3295.12</v>
      </c>
      <c r="M266" s="131">
        <v>3295.11</v>
      </c>
    </row>
    <row r="267" spans="1:13" s="93" customFormat="1" ht="60" x14ac:dyDescent="0.25">
      <c r="A267" s="120">
        <v>52</v>
      </c>
      <c r="B267" s="102" t="s">
        <v>258</v>
      </c>
      <c r="C267" s="25" t="s">
        <v>122</v>
      </c>
      <c r="D267" s="73">
        <v>10</v>
      </c>
      <c r="E267" s="73"/>
      <c r="F267" s="73"/>
      <c r="G267" s="73"/>
      <c r="H267" s="73"/>
      <c r="I267" s="2">
        <v>3025.1</v>
      </c>
      <c r="J267" s="36"/>
      <c r="K267" s="50"/>
      <c r="L267" s="50"/>
      <c r="M267" s="133"/>
    </row>
    <row r="268" spans="1:13" s="93" customFormat="1" ht="60" x14ac:dyDescent="0.25">
      <c r="A268" s="120">
        <v>53</v>
      </c>
      <c r="B268" s="102" t="s">
        <v>259</v>
      </c>
      <c r="C268" s="25" t="s">
        <v>122</v>
      </c>
      <c r="D268" s="73">
        <v>7</v>
      </c>
      <c r="E268" s="73"/>
      <c r="F268" s="73"/>
      <c r="G268" s="73"/>
      <c r="H268" s="73"/>
      <c r="I268" s="2">
        <v>3085.13</v>
      </c>
      <c r="J268" s="36"/>
      <c r="K268" s="50"/>
      <c r="L268" s="50"/>
      <c r="M268" s="133"/>
    </row>
    <row r="269" spans="1:13" s="93" customFormat="1" x14ac:dyDescent="0.25">
      <c r="A269" s="120">
        <v>54</v>
      </c>
      <c r="B269" s="102" t="s">
        <v>373</v>
      </c>
      <c r="C269" s="25" t="s">
        <v>24</v>
      </c>
      <c r="D269" s="73"/>
      <c r="E269" s="73">
        <v>5</v>
      </c>
      <c r="F269" s="73">
        <v>6</v>
      </c>
      <c r="G269" s="73">
        <v>7</v>
      </c>
      <c r="H269" s="73">
        <v>7</v>
      </c>
      <c r="I269" s="2"/>
      <c r="J269" s="39">
        <v>2783.75</v>
      </c>
      <c r="K269" s="51">
        <v>2874</v>
      </c>
      <c r="L269" s="51">
        <v>2874</v>
      </c>
      <c r="M269" s="131">
        <v>2874</v>
      </c>
    </row>
    <row r="270" spans="1:13" s="93" customFormat="1" x14ac:dyDescent="0.25">
      <c r="A270" s="120">
        <v>55</v>
      </c>
      <c r="B270" s="102" t="s">
        <v>374</v>
      </c>
      <c r="C270" s="25" t="s">
        <v>24</v>
      </c>
      <c r="D270" s="73"/>
      <c r="E270" s="73">
        <v>2</v>
      </c>
      <c r="F270" s="73">
        <v>4</v>
      </c>
      <c r="G270" s="73">
        <v>6</v>
      </c>
      <c r="H270" s="73">
        <v>6</v>
      </c>
      <c r="I270" s="35"/>
      <c r="J270" s="39">
        <v>2503.6799999999998</v>
      </c>
      <c r="K270" s="51">
        <v>2641</v>
      </c>
      <c r="L270" s="51">
        <v>2641</v>
      </c>
      <c r="M270" s="131">
        <v>2641</v>
      </c>
    </row>
    <row r="271" spans="1:13" s="93" customFormat="1" ht="45" x14ac:dyDescent="0.25">
      <c r="A271" s="120">
        <v>56</v>
      </c>
      <c r="B271" s="102" t="s">
        <v>375</v>
      </c>
      <c r="C271" s="25" t="s">
        <v>122</v>
      </c>
      <c r="D271" s="73"/>
      <c r="E271" s="73">
        <v>250</v>
      </c>
      <c r="F271" s="73">
        <v>270</v>
      </c>
      <c r="G271" s="73">
        <v>300</v>
      </c>
      <c r="H271" s="73">
        <v>300</v>
      </c>
      <c r="I271" s="35"/>
      <c r="J271" s="36">
        <v>847.5</v>
      </c>
      <c r="K271" s="50">
        <v>847.8</v>
      </c>
      <c r="L271" s="50">
        <v>847.8</v>
      </c>
      <c r="M271" s="133">
        <v>847.8</v>
      </c>
    </row>
    <row r="272" spans="1:13" s="93" customFormat="1" x14ac:dyDescent="0.25">
      <c r="A272" s="120">
        <v>57</v>
      </c>
      <c r="B272" s="102" t="s">
        <v>376</v>
      </c>
      <c r="C272" s="25" t="s">
        <v>122</v>
      </c>
      <c r="D272" s="73">
        <v>250</v>
      </c>
      <c r="E272" s="73"/>
      <c r="F272" s="73"/>
      <c r="G272" s="73"/>
      <c r="H272" s="73"/>
      <c r="I272" s="2">
        <v>1538.86</v>
      </c>
      <c r="J272" s="36"/>
      <c r="K272" s="50"/>
      <c r="L272" s="50"/>
      <c r="M272" s="133"/>
    </row>
    <row r="273" spans="1:13" s="93" customFormat="1" x14ac:dyDescent="0.25">
      <c r="A273" s="134"/>
      <c r="B273" s="88" t="s">
        <v>15</v>
      </c>
      <c r="C273" s="44" t="s">
        <v>261</v>
      </c>
      <c r="D273" s="44" t="s">
        <v>261</v>
      </c>
      <c r="E273" s="44" t="s">
        <v>261</v>
      </c>
      <c r="F273" s="44" t="s">
        <v>261</v>
      </c>
      <c r="G273" s="44" t="s">
        <v>261</v>
      </c>
      <c r="H273" s="44" t="s">
        <v>261</v>
      </c>
      <c r="I273" s="44">
        <f>SUM(I216:I272)</f>
        <v>434524.11999999994</v>
      </c>
      <c r="J273" s="44">
        <f t="shared" ref="J273:M273" si="3">SUM(J216:J272)</f>
        <v>462702.69999999995</v>
      </c>
      <c r="K273" s="44">
        <f t="shared" si="3"/>
        <v>476298.74999999988</v>
      </c>
      <c r="L273" s="44">
        <f t="shared" si="3"/>
        <v>695360.50000000023</v>
      </c>
      <c r="M273" s="110">
        <f t="shared" si="3"/>
        <v>461523.98999999993</v>
      </c>
    </row>
    <row r="274" spans="1:13" s="93" customFormat="1" ht="24.75" customHeight="1" x14ac:dyDescent="0.25">
      <c r="A274" s="135" t="s">
        <v>151</v>
      </c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36"/>
    </row>
    <row r="275" spans="1:13" s="93" customFormat="1" ht="180" x14ac:dyDescent="0.25">
      <c r="A275" s="137" t="s">
        <v>336</v>
      </c>
      <c r="B275" s="47" t="s">
        <v>335</v>
      </c>
      <c r="C275" s="100" t="s">
        <v>122</v>
      </c>
      <c r="D275" s="100" t="s">
        <v>337</v>
      </c>
      <c r="E275" s="100" t="s">
        <v>338</v>
      </c>
      <c r="F275" s="100" t="s">
        <v>338</v>
      </c>
      <c r="G275" s="100" t="s">
        <v>338</v>
      </c>
      <c r="H275" s="100" t="s">
        <v>338</v>
      </c>
      <c r="I275" s="46">
        <v>1326.73</v>
      </c>
      <c r="J275" s="46">
        <v>2785.45</v>
      </c>
      <c r="K275" s="62">
        <v>2473.7800000000002</v>
      </c>
      <c r="L275" s="62">
        <v>2473.7800000000002</v>
      </c>
      <c r="M275" s="108">
        <v>2473.7800000000002</v>
      </c>
    </row>
    <row r="276" spans="1:13" s="93" customFormat="1" ht="60" x14ac:dyDescent="0.25">
      <c r="A276" s="137" t="s">
        <v>339</v>
      </c>
      <c r="B276" s="47" t="s">
        <v>133</v>
      </c>
      <c r="C276" s="100" t="s">
        <v>122</v>
      </c>
      <c r="D276" s="100" t="s">
        <v>340</v>
      </c>
      <c r="E276" s="100" t="s">
        <v>341</v>
      </c>
      <c r="F276" s="100" t="s">
        <v>341</v>
      </c>
      <c r="G276" s="100" t="s">
        <v>341</v>
      </c>
      <c r="H276" s="100" t="s">
        <v>341</v>
      </c>
      <c r="I276" s="46">
        <v>1157.1500000000001</v>
      </c>
      <c r="J276" s="46">
        <v>1741.35</v>
      </c>
      <c r="K276" s="62">
        <v>1055.29</v>
      </c>
      <c r="L276" s="62">
        <v>1055.29</v>
      </c>
      <c r="M276" s="108">
        <v>1055.29</v>
      </c>
    </row>
    <row r="277" spans="1:13" s="93" customFormat="1" ht="270" x14ac:dyDescent="0.25">
      <c r="A277" s="120" t="s">
        <v>342</v>
      </c>
      <c r="B277" s="47" t="s">
        <v>343</v>
      </c>
      <c r="C277" s="100" t="s">
        <v>122</v>
      </c>
      <c r="D277" s="100" t="s">
        <v>344</v>
      </c>
      <c r="E277" s="100" t="s">
        <v>345</v>
      </c>
      <c r="F277" s="100" t="s">
        <v>345</v>
      </c>
      <c r="G277" s="100" t="s">
        <v>345</v>
      </c>
      <c r="H277" s="100" t="s">
        <v>345</v>
      </c>
      <c r="I277" s="46">
        <v>1993.91</v>
      </c>
      <c r="J277" s="46">
        <v>2297.87</v>
      </c>
      <c r="K277" s="62">
        <v>2071.58</v>
      </c>
      <c r="L277" s="62">
        <v>2071.58</v>
      </c>
      <c r="M277" s="108">
        <v>2071.58</v>
      </c>
    </row>
    <row r="278" spans="1:13" s="93" customFormat="1" ht="75" x14ac:dyDescent="0.25">
      <c r="A278" s="120" t="s">
        <v>346</v>
      </c>
      <c r="B278" s="47" t="s">
        <v>347</v>
      </c>
      <c r="C278" s="100" t="s">
        <v>122</v>
      </c>
      <c r="D278" s="100" t="s">
        <v>348</v>
      </c>
      <c r="E278" s="100" t="s">
        <v>349</v>
      </c>
      <c r="F278" s="100" t="s">
        <v>349</v>
      </c>
      <c r="G278" s="100" t="s">
        <v>349</v>
      </c>
      <c r="H278" s="100" t="s">
        <v>349</v>
      </c>
      <c r="I278" s="46">
        <v>2675.61</v>
      </c>
      <c r="J278" s="46">
        <v>2545.86</v>
      </c>
      <c r="K278" s="62">
        <v>2331.0500000000002</v>
      </c>
      <c r="L278" s="62">
        <v>2331.0500000000002</v>
      </c>
      <c r="M278" s="108">
        <v>2331.0500000000002</v>
      </c>
    </row>
    <row r="279" spans="1:13" s="93" customFormat="1" ht="45" x14ac:dyDescent="0.25">
      <c r="A279" s="120" t="s">
        <v>350</v>
      </c>
      <c r="B279" s="47" t="s">
        <v>351</v>
      </c>
      <c r="C279" s="100" t="s">
        <v>122</v>
      </c>
      <c r="D279" s="100" t="s">
        <v>352</v>
      </c>
      <c r="E279" s="100" t="s">
        <v>353</v>
      </c>
      <c r="F279" s="100" t="s">
        <v>353</v>
      </c>
      <c r="G279" s="100" t="s">
        <v>353</v>
      </c>
      <c r="H279" s="100" t="s">
        <v>353</v>
      </c>
      <c r="I279" s="46">
        <v>3023.39</v>
      </c>
      <c r="J279" s="46">
        <v>2902.42</v>
      </c>
      <c r="K279" s="62">
        <v>2502.42</v>
      </c>
      <c r="L279" s="62">
        <v>2502.42</v>
      </c>
      <c r="M279" s="108">
        <v>2502.42</v>
      </c>
    </row>
    <row r="280" spans="1:13" s="93" customFormat="1" ht="60" x14ac:dyDescent="0.25">
      <c r="A280" s="120" t="s">
        <v>354</v>
      </c>
      <c r="B280" s="47" t="s">
        <v>134</v>
      </c>
      <c r="C280" s="100" t="s">
        <v>122</v>
      </c>
      <c r="D280" s="100" t="s">
        <v>355</v>
      </c>
      <c r="E280" s="100" t="s">
        <v>356</v>
      </c>
      <c r="F280" s="100" t="s">
        <v>356</v>
      </c>
      <c r="G280" s="100" t="s">
        <v>356</v>
      </c>
      <c r="H280" s="100" t="s">
        <v>356</v>
      </c>
      <c r="I280" s="46">
        <v>1769.31</v>
      </c>
      <c r="J280" s="46">
        <v>2016.25</v>
      </c>
      <c r="K280" s="62">
        <v>1823.58</v>
      </c>
      <c r="L280" s="62">
        <v>1823.58</v>
      </c>
      <c r="M280" s="108">
        <v>1823.58</v>
      </c>
    </row>
    <row r="281" spans="1:13" s="93" customFormat="1" x14ac:dyDescent="0.25">
      <c r="A281" s="138"/>
      <c r="B281" s="42" t="s">
        <v>15</v>
      </c>
      <c r="C281" s="43" t="s">
        <v>261</v>
      </c>
      <c r="D281" s="44" t="s">
        <v>261</v>
      </c>
      <c r="E281" s="44" t="s">
        <v>261</v>
      </c>
      <c r="F281" s="44" t="s">
        <v>261</v>
      </c>
      <c r="G281" s="44" t="s">
        <v>261</v>
      </c>
      <c r="H281" s="44" t="s">
        <v>261</v>
      </c>
      <c r="I281" s="44">
        <f>SUM(I275:I280)</f>
        <v>11946.099999999999</v>
      </c>
      <c r="J281" s="44">
        <f>SUM(J275:J280)</f>
        <v>14289.199999999999</v>
      </c>
      <c r="K281" s="44">
        <f>SUM(K275:K280)</f>
        <v>12257.699999999999</v>
      </c>
      <c r="L281" s="44">
        <f>SUM(L275:L280)</f>
        <v>12257.699999999999</v>
      </c>
      <c r="M281" s="110">
        <f>SUM(M275:M280)</f>
        <v>12257.699999999999</v>
      </c>
    </row>
    <row r="282" spans="1:13" s="93" customFormat="1" x14ac:dyDescent="0.25">
      <c r="A282" s="135" t="s">
        <v>150</v>
      </c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36"/>
    </row>
    <row r="283" spans="1:13" s="93" customFormat="1" ht="30" x14ac:dyDescent="0.25">
      <c r="A283" s="107">
        <v>1</v>
      </c>
      <c r="B283" s="47" t="s">
        <v>135</v>
      </c>
      <c r="C283" s="100" t="s">
        <v>401</v>
      </c>
      <c r="D283" s="46">
        <v>200301.4</v>
      </c>
      <c r="E283" s="46">
        <v>212574.4</v>
      </c>
      <c r="F283" s="46">
        <v>212574.4</v>
      </c>
      <c r="G283" s="46">
        <v>212574.4</v>
      </c>
      <c r="H283" s="46">
        <v>212574.4</v>
      </c>
      <c r="I283" s="46">
        <v>155289.24</v>
      </c>
      <c r="J283" s="195">
        <v>163316.1</v>
      </c>
      <c r="K283" s="62">
        <v>164606</v>
      </c>
      <c r="L283" s="62">
        <v>164606</v>
      </c>
      <c r="M283" s="108">
        <v>164606</v>
      </c>
    </row>
    <row r="284" spans="1:13" s="93" customFormat="1" ht="30" x14ac:dyDescent="0.25">
      <c r="A284" s="107">
        <v>2</v>
      </c>
      <c r="B284" s="47" t="s">
        <v>378</v>
      </c>
      <c r="C284" s="100" t="s">
        <v>122</v>
      </c>
      <c r="D284" s="46"/>
      <c r="E284" s="46">
        <v>11370</v>
      </c>
      <c r="F284" s="46"/>
      <c r="G284" s="46"/>
      <c r="H284" s="46"/>
      <c r="I284" s="46"/>
      <c r="J284" s="196"/>
      <c r="K284" s="62"/>
      <c r="L284" s="62"/>
      <c r="M284" s="108"/>
    </row>
    <row r="285" spans="1:13" s="93" customFormat="1" ht="30" x14ac:dyDescent="0.25">
      <c r="A285" s="107">
        <v>3</v>
      </c>
      <c r="B285" s="47" t="s">
        <v>379</v>
      </c>
      <c r="C285" s="100" t="s">
        <v>35</v>
      </c>
      <c r="D285" s="46"/>
      <c r="E285" s="46">
        <v>750</v>
      </c>
      <c r="F285" s="46"/>
      <c r="G285" s="46"/>
      <c r="H285" s="46"/>
      <c r="I285" s="46"/>
      <c r="J285" s="197"/>
      <c r="K285" s="62"/>
      <c r="L285" s="62"/>
      <c r="M285" s="108"/>
    </row>
    <row r="286" spans="1:13" s="93" customFormat="1" ht="30" x14ac:dyDescent="0.25">
      <c r="A286" s="107">
        <v>4</v>
      </c>
      <c r="B286" s="47" t="s">
        <v>380</v>
      </c>
      <c r="C286" s="100" t="s">
        <v>35</v>
      </c>
      <c r="D286" s="46"/>
      <c r="E286" s="46">
        <v>4</v>
      </c>
      <c r="F286" s="46"/>
      <c r="G286" s="46"/>
      <c r="H286" s="46"/>
      <c r="I286" s="46"/>
      <c r="J286" s="62">
        <v>8200</v>
      </c>
      <c r="K286" s="62"/>
      <c r="L286" s="62"/>
      <c r="M286" s="108"/>
    </row>
    <row r="287" spans="1:13" s="93" customFormat="1" x14ac:dyDescent="0.25">
      <c r="A287" s="117"/>
      <c r="B287" s="42" t="s">
        <v>15</v>
      </c>
      <c r="C287" s="43" t="s">
        <v>261</v>
      </c>
      <c r="D287" s="44" t="s">
        <v>261</v>
      </c>
      <c r="E287" s="44" t="s">
        <v>261</v>
      </c>
      <c r="F287" s="44" t="s">
        <v>261</v>
      </c>
      <c r="G287" s="44" t="s">
        <v>261</v>
      </c>
      <c r="H287" s="44" t="s">
        <v>261</v>
      </c>
      <c r="I287" s="45">
        <f>I283</f>
        <v>155289.24</v>
      </c>
      <c r="J287" s="45">
        <f>SUM(J283:J286)</f>
        <v>171516.1</v>
      </c>
      <c r="K287" s="45">
        <f>K283</f>
        <v>164606</v>
      </c>
      <c r="L287" s="45">
        <f>L283</f>
        <v>164606</v>
      </c>
      <c r="M287" s="139">
        <f>M283</f>
        <v>164606</v>
      </c>
    </row>
    <row r="288" spans="1:13" s="93" customFormat="1" ht="19.5" customHeight="1" x14ac:dyDescent="0.25">
      <c r="A288" s="135" t="s">
        <v>149</v>
      </c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36"/>
    </row>
    <row r="289" spans="1:13" s="93" customFormat="1" x14ac:dyDescent="0.25">
      <c r="A289" s="107">
        <v>1</v>
      </c>
      <c r="B289" s="47" t="s">
        <v>123</v>
      </c>
      <c r="C289" s="100" t="s">
        <v>24</v>
      </c>
      <c r="D289" s="98">
        <v>11323</v>
      </c>
      <c r="E289" s="26">
        <v>6649</v>
      </c>
      <c r="F289" s="26">
        <v>6649</v>
      </c>
      <c r="G289" s="26">
        <v>6649</v>
      </c>
      <c r="H289" s="26">
        <v>6649</v>
      </c>
      <c r="I289" s="46">
        <v>26737.8</v>
      </c>
      <c r="J289" s="46">
        <v>29293.1</v>
      </c>
      <c r="K289" s="62">
        <v>29568.6</v>
      </c>
      <c r="L289" s="62">
        <v>29568.6</v>
      </c>
      <c r="M289" s="108">
        <v>29568.6</v>
      </c>
    </row>
    <row r="290" spans="1:13" s="93" customFormat="1" x14ac:dyDescent="0.25">
      <c r="A290" s="117"/>
      <c r="B290" s="42" t="s">
        <v>15</v>
      </c>
      <c r="C290" s="43" t="s">
        <v>261</v>
      </c>
      <c r="D290" s="44" t="s">
        <v>261</v>
      </c>
      <c r="E290" s="44" t="s">
        <v>261</v>
      </c>
      <c r="F290" s="44" t="s">
        <v>261</v>
      </c>
      <c r="G290" s="44" t="s">
        <v>261</v>
      </c>
      <c r="H290" s="44" t="s">
        <v>261</v>
      </c>
      <c r="I290" s="45">
        <f>I289</f>
        <v>26737.8</v>
      </c>
      <c r="J290" s="45">
        <f t="shared" ref="J290:M290" si="4">J289</f>
        <v>29293.1</v>
      </c>
      <c r="K290" s="45">
        <f t="shared" si="4"/>
        <v>29568.6</v>
      </c>
      <c r="L290" s="45">
        <f t="shared" si="4"/>
        <v>29568.6</v>
      </c>
      <c r="M290" s="139">
        <f t="shared" si="4"/>
        <v>29568.6</v>
      </c>
    </row>
    <row r="291" spans="1:13" s="93" customFormat="1" ht="24" customHeight="1" x14ac:dyDescent="0.25">
      <c r="A291" s="135" t="s">
        <v>136</v>
      </c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36"/>
    </row>
    <row r="292" spans="1:13" s="93" customFormat="1" x14ac:dyDescent="0.25">
      <c r="A292" s="107">
        <v>1</v>
      </c>
      <c r="B292" s="7" t="s">
        <v>137</v>
      </c>
      <c r="C292" s="25" t="s">
        <v>24</v>
      </c>
      <c r="D292" s="166" t="s">
        <v>323</v>
      </c>
      <c r="E292" s="166" t="s">
        <v>324</v>
      </c>
      <c r="F292" s="166" t="s">
        <v>325</v>
      </c>
      <c r="G292" s="166" t="s">
        <v>325</v>
      </c>
      <c r="H292" s="166" t="s">
        <v>325</v>
      </c>
      <c r="I292" s="164">
        <v>9263.42</v>
      </c>
      <c r="J292" s="46">
        <v>10968.7</v>
      </c>
      <c r="K292" s="21">
        <v>15659.8</v>
      </c>
      <c r="L292" s="21">
        <v>15659.8</v>
      </c>
      <c r="M292" s="140">
        <v>15659.8</v>
      </c>
    </row>
    <row r="293" spans="1:13" s="93" customFormat="1" x14ac:dyDescent="0.25">
      <c r="A293" s="117"/>
      <c r="B293" s="42" t="s">
        <v>15</v>
      </c>
      <c r="C293" s="43" t="s">
        <v>261</v>
      </c>
      <c r="D293" s="165" t="s">
        <v>261</v>
      </c>
      <c r="E293" s="165" t="s">
        <v>261</v>
      </c>
      <c r="F293" s="165" t="s">
        <v>261</v>
      </c>
      <c r="G293" s="165" t="s">
        <v>261</v>
      </c>
      <c r="H293" s="165" t="s">
        <v>261</v>
      </c>
      <c r="I293" s="45">
        <f>I292</f>
        <v>9263.42</v>
      </c>
      <c r="J293" s="45">
        <f t="shared" ref="J293:M293" si="5">J292</f>
        <v>10968.7</v>
      </c>
      <c r="K293" s="53">
        <f t="shared" si="5"/>
        <v>15659.8</v>
      </c>
      <c r="L293" s="53">
        <f t="shared" si="5"/>
        <v>15659.8</v>
      </c>
      <c r="M293" s="139">
        <f t="shared" si="5"/>
        <v>15659.8</v>
      </c>
    </row>
    <row r="294" spans="1:13" s="93" customFormat="1" ht="18" customHeight="1" x14ac:dyDescent="0.25">
      <c r="A294" s="135" t="s">
        <v>138</v>
      </c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36"/>
    </row>
    <row r="295" spans="1:13" s="93" customFormat="1" ht="60" x14ac:dyDescent="0.25">
      <c r="A295" s="107">
        <v>1</v>
      </c>
      <c r="B295" s="47" t="s">
        <v>139</v>
      </c>
      <c r="C295" s="100" t="s">
        <v>140</v>
      </c>
      <c r="D295" s="46">
        <v>1166574</v>
      </c>
      <c r="E295" s="1">
        <f>1215082-4</f>
        <v>1215078</v>
      </c>
      <c r="F295" s="46">
        <v>1577460</v>
      </c>
      <c r="G295" s="46">
        <v>1577460</v>
      </c>
      <c r="H295" s="46">
        <v>1577460</v>
      </c>
      <c r="I295" s="46">
        <v>169083.92</v>
      </c>
      <c r="J295" s="1">
        <v>175997.17</v>
      </c>
      <c r="K295" s="62">
        <v>233484.80437</v>
      </c>
      <c r="L295" s="62">
        <v>233484.80437</v>
      </c>
      <c r="M295" s="108">
        <v>233484.80437</v>
      </c>
    </row>
    <row r="296" spans="1:13" s="93" customFormat="1" ht="30" x14ac:dyDescent="0.25">
      <c r="A296" s="107">
        <v>2</v>
      </c>
      <c r="B296" s="47" t="s">
        <v>262</v>
      </c>
      <c r="C296" s="100" t="s">
        <v>122</v>
      </c>
      <c r="D296" s="46">
        <v>2467</v>
      </c>
      <c r="E296" s="46">
        <v>2572</v>
      </c>
      <c r="F296" s="46">
        <v>2904</v>
      </c>
      <c r="G296" s="46">
        <v>2904</v>
      </c>
      <c r="H296" s="46">
        <v>2904</v>
      </c>
      <c r="I296" s="46">
        <v>8120.8</v>
      </c>
      <c r="J296" s="46">
        <v>7660.13</v>
      </c>
      <c r="K296" s="62">
        <v>8646.2824799999999</v>
      </c>
      <c r="L296" s="62">
        <v>8646.2824799999999</v>
      </c>
      <c r="M296" s="108">
        <v>8646.2824799999999</v>
      </c>
    </row>
    <row r="297" spans="1:13" s="93" customFormat="1" x14ac:dyDescent="0.25">
      <c r="A297" s="117"/>
      <c r="B297" s="42" t="s">
        <v>15</v>
      </c>
      <c r="C297" s="43" t="s">
        <v>261</v>
      </c>
      <c r="D297" s="44" t="s">
        <v>261</v>
      </c>
      <c r="E297" s="44" t="s">
        <v>261</v>
      </c>
      <c r="F297" s="44" t="s">
        <v>261</v>
      </c>
      <c r="G297" s="44" t="s">
        <v>261</v>
      </c>
      <c r="H297" s="44" t="s">
        <v>261</v>
      </c>
      <c r="I297" s="45">
        <f>SUM(I295:I296)</f>
        <v>177204.72</v>
      </c>
      <c r="J297" s="45">
        <f>SUM(J295:J296)</f>
        <v>183657.30000000002</v>
      </c>
      <c r="K297" s="45">
        <f>SUM(K295:K296)</f>
        <v>242131.08684999999</v>
      </c>
      <c r="L297" s="45">
        <f>SUM(L295:L296)</f>
        <v>242131.08684999999</v>
      </c>
      <c r="M297" s="139">
        <f>SUM(M295:M296)</f>
        <v>242131.08684999999</v>
      </c>
    </row>
    <row r="298" spans="1:13" s="93" customFormat="1" ht="17.25" customHeight="1" x14ac:dyDescent="0.25">
      <c r="A298" s="135" t="s">
        <v>148</v>
      </c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36"/>
    </row>
    <row r="299" spans="1:13" s="93" customFormat="1" ht="30" x14ac:dyDescent="0.25">
      <c r="A299" s="141">
        <v>1</v>
      </c>
      <c r="B299" s="47" t="s">
        <v>141</v>
      </c>
      <c r="C299" s="100" t="s">
        <v>142</v>
      </c>
      <c r="D299" s="46">
        <v>1874.4</v>
      </c>
      <c r="E299" s="46">
        <v>2010</v>
      </c>
      <c r="F299" s="46"/>
      <c r="G299" s="46"/>
      <c r="H299" s="46"/>
      <c r="I299" s="46">
        <v>664.3</v>
      </c>
      <c r="J299" s="62">
        <v>712.3</v>
      </c>
      <c r="K299" s="62"/>
      <c r="L299" s="62"/>
      <c r="M299" s="108"/>
    </row>
    <row r="300" spans="1:13" s="93" customFormat="1" ht="45" x14ac:dyDescent="0.25">
      <c r="A300" s="141">
        <v>2</v>
      </c>
      <c r="B300" s="47" t="s">
        <v>266</v>
      </c>
      <c r="C300" s="100" t="s">
        <v>143</v>
      </c>
      <c r="D300" s="46">
        <v>220</v>
      </c>
      <c r="E300" s="46">
        <v>236</v>
      </c>
      <c r="F300" s="46"/>
      <c r="G300" s="46"/>
      <c r="H300" s="46"/>
      <c r="I300" s="46">
        <v>184.2</v>
      </c>
      <c r="J300" s="62">
        <v>201.4</v>
      </c>
      <c r="K300" s="62"/>
      <c r="L300" s="62"/>
      <c r="M300" s="108"/>
    </row>
    <row r="301" spans="1:13" s="93" customFormat="1" ht="30" x14ac:dyDescent="0.25">
      <c r="A301" s="141">
        <v>3</v>
      </c>
      <c r="B301" s="47" t="s">
        <v>267</v>
      </c>
      <c r="C301" s="100" t="s">
        <v>143</v>
      </c>
      <c r="D301" s="46">
        <v>10</v>
      </c>
      <c r="E301" s="46">
        <v>10</v>
      </c>
      <c r="F301" s="46"/>
      <c r="G301" s="46"/>
      <c r="H301" s="46"/>
      <c r="I301" s="46">
        <v>45.1</v>
      </c>
      <c r="J301" s="62">
        <v>17.5</v>
      </c>
      <c r="K301" s="62"/>
      <c r="L301" s="62"/>
      <c r="M301" s="108"/>
    </row>
    <row r="302" spans="1:13" s="93" customFormat="1" ht="30" x14ac:dyDescent="0.25">
      <c r="A302" s="141">
        <v>4</v>
      </c>
      <c r="B302" s="47" t="s">
        <v>268</v>
      </c>
      <c r="C302" s="100" t="s">
        <v>142</v>
      </c>
      <c r="D302" s="46">
        <v>53</v>
      </c>
      <c r="E302" s="46">
        <v>51</v>
      </c>
      <c r="F302" s="46"/>
      <c r="G302" s="46"/>
      <c r="H302" s="46"/>
      <c r="I302" s="46">
        <v>357.9</v>
      </c>
      <c r="J302" s="62">
        <v>348.2</v>
      </c>
      <c r="K302" s="46"/>
      <c r="L302" s="46"/>
      <c r="M302" s="142"/>
    </row>
    <row r="303" spans="1:13" s="93" customFormat="1" x14ac:dyDescent="0.25">
      <c r="A303" s="141">
        <v>5.0999999999999996</v>
      </c>
      <c r="B303" s="47" t="s">
        <v>269</v>
      </c>
      <c r="C303" s="100" t="s">
        <v>142</v>
      </c>
      <c r="D303" s="46">
        <v>358</v>
      </c>
      <c r="E303" s="46">
        <v>462</v>
      </c>
      <c r="F303" s="46"/>
      <c r="G303" s="46"/>
      <c r="H303" s="46"/>
      <c r="I303" s="46">
        <v>204.4</v>
      </c>
      <c r="J303" s="62">
        <v>245.5</v>
      </c>
      <c r="K303" s="46"/>
      <c r="L303" s="46"/>
      <c r="M303" s="142"/>
    </row>
    <row r="304" spans="1:13" s="93" customFormat="1" ht="30" x14ac:dyDescent="0.25">
      <c r="A304" s="141">
        <v>6.08</v>
      </c>
      <c r="B304" s="47" t="s">
        <v>270</v>
      </c>
      <c r="C304" s="100" t="s">
        <v>143</v>
      </c>
      <c r="D304" s="62">
        <v>1252441</v>
      </c>
      <c r="E304" s="62">
        <v>1252441</v>
      </c>
      <c r="F304" s="62">
        <v>1254486</v>
      </c>
      <c r="G304" s="62">
        <v>1254486</v>
      </c>
      <c r="H304" s="62">
        <v>1254486</v>
      </c>
      <c r="I304" s="62">
        <v>96939.7</v>
      </c>
      <c r="J304" s="62">
        <v>97398.399999999994</v>
      </c>
      <c r="K304" s="62">
        <v>100556.3</v>
      </c>
      <c r="L304" s="62">
        <v>100556.3</v>
      </c>
      <c r="M304" s="108">
        <v>100556.3</v>
      </c>
    </row>
    <row r="305" spans="1:13" s="93" customFormat="1" ht="60" x14ac:dyDescent="0.25">
      <c r="A305" s="141">
        <v>7.1</v>
      </c>
      <c r="B305" s="47" t="s">
        <v>271</v>
      </c>
      <c r="C305" s="100" t="s">
        <v>143</v>
      </c>
      <c r="D305" s="46">
        <v>111</v>
      </c>
      <c r="E305" s="62">
        <v>84.6</v>
      </c>
      <c r="F305" s="46">
        <v>82.1</v>
      </c>
      <c r="G305" s="46">
        <v>74</v>
      </c>
      <c r="H305" s="46">
        <v>64</v>
      </c>
      <c r="I305" s="46">
        <v>173</v>
      </c>
      <c r="J305" s="62">
        <v>157.80000000000001</v>
      </c>
      <c r="K305" s="62">
        <v>248.1</v>
      </c>
      <c r="L305" s="62">
        <v>223.68</v>
      </c>
      <c r="M305" s="108">
        <v>193.45</v>
      </c>
    </row>
    <row r="306" spans="1:13" s="93" customFormat="1" ht="30" x14ac:dyDescent="0.25">
      <c r="A306" s="141">
        <v>8.1199999999999992</v>
      </c>
      <c r="B306" s="47" t="s">
        <v>272</v>
      </c>
      <c r="C306" s="100" t="s">
        <v>143</v>
      </c>
      <c r="D306" s="46">
        <v>545.95000000000005</v>
      </c>
      <c r="E306" s="62">
        <v>312.8</v>
      </c>
      <c r="F306" s="46">
        <v>253</v>
      </c>
      <c r="G306" s="46">
        <v>222.2</v>
      </c>
      <c r="H306" s="46">
        <v>237</v>
      </c>
      <c r="I306" s="46">
        <v>7668.2</v>
      </c>
      <c r="J306" s="62">
        <v>5004.8</v>
      </c>
      <c r="K306" s="46">
        <v>6145.1</v>
      </c>
      <c r="L306" s="46">
        <v>5396.98</v>
      </c>
      <c r="M306" s="142">
        <v>5756.45</v>
      </c>
    </row>
    <row r="307" spans="1:13" s="93" customFormat="1" ht="30" x14ac:dyDescent="0.25">
      <c r="A307" s="141">
        <v>9.14</v>
      </c>
      <c r="B307" s="47" t="s">
        <v>273</v>
      </c>
      <c r="C307" s="100" t="s">
        <v>143</v>
      </c>
      <c r="D307" s="46">
        <v>237</v>
      </c>
      <c r="E307" s="46">
        <v>267</v>
      </c>
      <c r="F307" s="46">
        <v>336.9</v>
      </c>
      <c r="G307" s="46">
        <v>292</v>
      </c>
      <c r="H307" s="46">
        <v>297</v>
      </c>
      <c r="I307" s="46">
        <v>861.3</v>
      </c>
      <c r="J307" s="62">
        <v>1203.5</v>
      </c>
      <c r="K307" s="46">
        <v>2321</v>
      </c>
      <c r="L307" s="46">
        <v>2011.7</v>
      </c>
      <c r="M307" s="142">
        <v>2046.1</v>
      </c>
    </row>
    <row r="308" spans="1:13" s="93" customFormat="1" ht="45" x14ac:dyDescent="0.25">
      <c r="A308" s="141">
        <v>10.16</v>
      </c>
      <c r="B308" s="47" t="s">
        <v>274</v>
      </c>
      <c r="C308" s="100" t="s">
        <v>143</v>
      </c>
      <c r="D308" s="46">
        <v>313.3</v>
      </c>
      <c r="E308" s="46">
        <v>268</v>
      </c>
      <c r="F308" s="46">
        <v>222.2</v>
      </c>
      <c r="G308" s="46">
        <v>237</v>
      </c>
      <c r="H308" s="46">
        <v>225</v>
      </c>
      <c r="I308" s="46">
        <v>643.4</v>
      </c>
      <c r="J308" s="62">
        <v>560.4</v>
      </c>
      <c r="K308" s="46">
        <v>559.1</v>
      </c>
      <c r="L308" s="46">
        <v>596.87</v>
      </c>
      <c r="M308" s="142">
        <v>566.65</v>
      </c>
    </row>
    <row r="309" spans="1:13" s="93" customFormat="1" x14ac:dyDescent="0.25">
      <c r="A309" s="141">
        <v>11.18</v>
      </c>
      <c r="B309" s="47" t="s">
        <v>275</v>
      </c>
      <c r="C309" s="100" t="s">
        <v>143</v>
      </c>
      <c r="D309" s="46">
        <v>81.13</v>
      </c>
      <c r="E309" s="46">
        <v>477.5</v>
      </c>
      <c r="F309" s="46"/>
      <c r="G309" s="46"/>
      <c r="H309" s="46"/>
      <c r="I309" s="46">
        <v>449.7</v>
      </c>
      <c r="J309" s="62">
        <v>2702.4</v>
      </c>
      <c r="K309" s="46"/>
      <c r="L309" s="46"/>
      <c r="M309" s="142"/>
    </row>
    <row r="310" spans="1:13" s="93" customFormat="1" x14ac:dyDescent="0.25">
      <c r="A310" s="141">
        <v>12.2</v>
      </c>
      <c r="B310" s="47" t="s">
        <v>276</v>
      </c>
      <c r="C310" s="100" t="s">
        <v>143</v>
      </c>
      <c r="D310" s="46">
        <v>359.4</v>
      </c>
      <c r="E310" s="46">
        <v>522.6</v>
      </c>
      <c r="F310" s="46"/>
      <c r="G310" s="46"/>
      <c r="H310" s="46"/>
      <c r="I310" s="46">
        <v>1991.9</v>
      </c>
      <c r="J310" s="62">
        <v>2957.6</v>
      </c>
      <c r="K310" s="46"/>
      <c r="L310" s="46"/>
      <c r="M310" s="142"/>
    </row>
    <row r="311" spans="1:13" s="93" customFormat="1" x14ac:dyDescent="0.25">
      <c r="A311" s="141">
        <v>13.22</v>
      </c>
      <c r="B311" s="47" t="s">
        <v>277</v>
      </c>
      <c r="C311" s="100" t="s">
        <v>143</v>
      </c>
      <c r="D311" s="76">
        <v>1976.61</v>
      </c>
      <c r="E311" s="99">
        <v>1885.4</v>
      </c>
      <c r="F311" s="99"/>
      <c r="G311" s="99"/>
      <c r="H311" s="99"/>
      <c r="I311" s="99">
        <v>2270.6</v>
      </c>
      <c r="J311" s="28">
        <v>2953.5</v>
      </c>
      <c r="K311" s="13"/>
      <c r="L311" s="99"/>
      <c r="M311" s="143"/>
    </row>
    <row r="312" spans="1:13" s="93" customFormat="1" ht="45" x14ac:dyDescent="0.25">
      <c r="A312" s="141">
        <v>14.24</v>
      </c>
      <c r="B312" s="47" t="s">
        <v>278</v>
      </c>
      <c r="C312" s="100" t="s">
        <v>143</v>
      </c>
      <c r="D312" s="46">
        <v>2856.77</v>
      </c>
      <c r="E312" s="46">
        <v>2736.03</v>
      </c>
      <c r="F312" s="46">
        <v>2615.5</v>
      </c>
      <c r="G312" s="46">
        <v>2346.1</v>
      </c>
      <c r="H312" s="46">
        <v>2190.4</v>
      </c>
      <c r="I312" s="46">
        <v>9096.5</v>
      </c>
      <c r="J312" s="62">
        <v>7974.4</v>
      </c>
      <c r="K312" s="46">
        <v>4077.4</v>
      </c>
      <c r="L312" s="46">
        <v>4869.9399999999996</v>
      </c>
      <c r="M312" s="142">
        <v>4536.5200000000004</v>
      </c>
    </row>
    <row r="313" spans="1:13" s="93" customFormat="1" ht="30" x14ac:dyDescent="0.25">
      <c r="A313" s="141">
        <v>15.26</v>
      </c>
      <c r="B313" s="47" t="s">
        <v>279</v>
      </c>
      <c r="C313" s="100" t="s">
        <v>143</v>
      </c>
      <c r="D313" s="46">
        <v>288</v>
      </c>
      <c r="E313" s="46">
        <v>345</v>
      </c>
      <c r="F313" s="46"/>
      <c r="G313" s="46"/>
      <c r="H313" s="46"/>
      <c r="I313" s="46">
        <v>296.60000000000002</v>
      </c>
      <c r="J313" s="62">
        <v>365.2</v>
      </c>
      <c r="K313" s="62"/>
      <c r="L313" s="62"/>
      <c r="M313" s="108"/>
    </row>
    <row r="314" spans="1:13" s="93" customFormat="1" ht="30" x14ac:dyDescent="0.25">
      <c r="A314" s="141">
        <v>16.28</v>
      </c>
      <c r="B314" s="47" t="s">
        <v>381</v>
      </c>
      <c r="C314" s="100" t="s">
        <v>122</v>
      </c>
      <c r="D314" s="46">
        <v>184</v>
      </c>
      <c r="E314" s="62">
        <v>250</v>
      </c>
      <c r="F314" s="46"/>
      <c r="G314" s="46"/>
      <c r="H314" s="46"/>
      <c r="I314" s="46">
        <v>651.70000000000005</v>
      </c>
      <c r="J314" s="62">
        <v>1021.6</v>
      </c>
      <c r="K314" s="62"/>
      <c r="L314" s="62"/>
      <c r="M314" s="108"/>
    </row>
    <row r="315" spans="1:13" s="93" customFormat="1" x14ac:dyDescent="0.25">
      <c r="A315" s="141">
        <v>17.3</v>
      </c>
      <c r="B315" s="47" t="s">
        <v>280</v>
      </c>
      <c r="C315" s="25" t="s">
        <v>143</v>
      </c>
      <c r="D315" s="46">
        <v>22</v>
      </c>
      <c r="E315" s="62">
        <v>16</v>
      </c>
      <c r="F315" s="62">
        <v>12</v>
      </c>
      <c r="G315" s="62">
        <v>12</v>
      </c>
      <c r="H315" s="62">
        <v>22</v>
      </c>
      <c r="I315" s="62">
        <v>143.9</v>
      </c>
      <c r="J315" s="62">
        <v>91.4</v>
      </c>
      <c r="K315" s="46">
        <v>92.1</v>
      </c>
      <c r="L315" s="46">
        <v>92.13</v>
      </c>
      <c r="M315" s="142">
        <v>92.13</v>
      </c>
    </row>
    <row r="316" spans="1:13" s="93" customFormat="1" x14ac:dyDescent="0.25">
      <c r="A316" s="141">
        <v>18.32</v>
      </c>
      <c r="B316" s="47" t="s">
        <v>144</v>
      </c>
      <c r="C316" s="100" t="s">
        <v>143</v>
      </c>
      <c r="D316" s="62">
        <v>162.83000000000001</v>
      </c>
      <c r="E316" s="62">
        <v>1252441</v>
      </c>
      <c r="F316" s="62"/>
      <c r="G316" s="62"/>
      <c r="H316" s="62"/>
      <c r="I316" s="62">
        <v>311.5</v>
      </c>
      <c r="J316" s="62">
        <f>245.7+1896.97876</f>
        <v>2142.6787599999998</v>
      </c>
      <c r="K316" s="62"/>
      <c r="L316" s="62"/>
      <c r="M316" s="108"/>
    </row>
    <row r="317" spans="1:13" s="93" customFormat="1" ht="30" x14ac:dyDescent="0.25">
      <c r="A317" s="141">
        <v>19.34</v>
      </c>
      <c r="B317" s="47" t="s">
        <v>286</v>
      </c>
      <c r="C317" s="99" t="s">
        <v>122</v>
      </c>
      <c r="D317" s="99"/>
      <c r="E317" s="99">
        <v>17</v>
      </c>
      <c r="F317" s="99"/>
      <c r="G317" s="99"/>
      <c r="H317" s="99"/>
      <c r="I317" s="99"/>
      <c r="J317" s="99">
        <v>99.1</v>
      </c>
      <c r="K317" s="99"/>
      <c r="L317" s="99"/>
      <c r="M317" s="143"/>
    </row>
    <row r="318" spans="1:13" s="93" customFormat="1" ht="45" x14ac:dyDescent="0.25">
      <c r="A318" s="141">
        <v>20.36</v>
      </c>
      <c r="B318" s="47" t="s">
        <v>287</v>
      </c>
      <c r="C318" s="99" t="s">
        <v>122</v>
      </c>
      <c r="D318" s="99"/>
      <c r="E318" s="99">
        <v>8</v>
      </c>
      <c r="F318" s="99"/>
      <c r="G318" s="99"/>
      <c r="H318" s="99"/>
      <c r="I318" s="99"/>
      <c r="J318" s="99">
        <v>16.600000000000001</v>
      </c>
      <c r="K318" s="99"/>
      <c r="L318" s="99"/>
      <c r="M318" s="143"/>
    </row>
    <row r="319" spans="1:13" s="93" customFormat="1" x14ac:dyDescent="0.25">
      <c r="A319" s="141">
        <v>21.38</v>
      </c>
      <c r="B319" s="47" t="s">
        <v>263</v>
      </c>
      <c r="C319" s="100" t="s">
        <v>24</v>
      </c>
      <c r="D319" s="46">
        <v>187</v>
      </c>
      <c r="E319" s="46">
        <v>222</v>
      </c>
      <c r="F319" s="46">
        <v>257</v>
      </c>
      <c r="G319" s="46">
        <v>257</v>
      </c>
      <c r="H319" s="46">
        <v>257</v>
      </c>
      <c r="I319" s="46">
        <v>4150</v>
      </c>
      <c r="J319" s="46">
        <v>5725.3</v>
      </c>
      <c r="K319" s="46">
        <v>8220.2999999999993</v>
      </c>
      <c r="L319" s="46">
        <v>8220.2999999999993</v>
      </c>
      <c r="M319" s="142">
        <v>8220.2999999999993</v>
      </c>
    </row>
    <row r="320" spans="1:13" s="93" customFormat="1" ht="30" x14ac:dyDescent="0.25">
      <c r="A320" s="141">
        <v>22.4</v>
      </c>
      <c r="B320" s="47" t="s">
        <v>264</v>
      </c>
      <c r="C320" s="100" t="s">
        <v>265</v>
      </c>
      <c r="D320" s="46">
        <v>2475.1</v>
      </c>
      <c r="E320" s="62">
        <v>9081829.0099999998</v>
      </c>
      <c r="F320" s="62">
        <v>13703.01</v>
      </c>
      <c r="G320" s="62">
        <v>13703.01</v>
      </c>
      <c r="H320" s="62">
        <v>13703.01</v>
      </c>
      <c r="I320" s="46">
        <v>4100</v>
      </c>
      <c r="J320" s="62">
        <v>4197.5</v>
      </c>
      <c r="K320" s="62">
        <v>4134.2</v>
      </c>
      <c r="L320" s="62">
        <v>4134.2</v>
      </c>
      <c r="M320" s="108">
        <v>4134.2</v>
      </c>
    </row>
    <row r="321" spans="1:13" s="93" customFormat="1" ht="45" x14ac:dyDescent="0.25">
      <c r="A321" s="141">
        <v>23.42</v>
      </c>
      <c r="B321" s="47" t="s">
        <v>281</v>
      </c>
      <c r="C321" s="100" t="s">
        <v>93</v>
      </c>
      <c r="D321" s="46">
        <v>10</v>
      </c>
      <c r="E321" s="46">
        <v>11</v>
      </c>
      <c r="F321" s="46">
        <v>15</v>
      </c>
      <c r="G321" s="46">
        <v>15</v>
      </c>
      <c r="H321" s="46">
        <v>15</v>
      </c>
      <c r="I321" s="46">
        <v>3516.8</v>
      </c>
      <c r="J321" s="62">
        <v>5257.7</v>
      </c>
      <c r="K321" s="62">
        <v>6214.9</v>
      </c>
      <c r="L321" s="62">
        <v>6214.9</v>
      </c>
      <c r="M321" s="108">
        <v>6214.9</v>
      </c>
    </row>
    <row r="322" spans="1:13" s="93" customFormat="1" ht="60" x14ac:dyDescent="0.25">
      <c r="A322" s="141">
        <v>24.44</v>
      </c>
      <c r="B322" s="47" t="s">
        <v>282</v>
      </c>
      <c r="C322" s="100" t="s">
        <v>122</v>
      </c>
      <c r="D322" s="46">
        <v>160</v>
      </c>
      <c r="E322" s="46">
        <v>240</v>
      </c>
      <c r="F322" s="46">
        <v>250</v>
      </c>
      <c r="G322" s="46">
        <v>250</v>
      </c>
      <c r="H322" s="46">
        <v>250</v>
      </c>
      <c r="I322" s="46">
        <v>2784.4</v>
      </c>
      <c r="J322" s="62">
        <v>1444.3</v>
      </c>
      <c r="K322" s="62">
        <v>1870.1</v>
      </c>
      <c r="L322" s="62">
        <v>1870.1</v>
      </c>
      <c r="M322" s="108">
        <v>1870.1</v>
      </c>
    </row>
    <row r="323" spans="1:13" s="93" customFormat="1" ht="105" x14ac:dyDescent="0.25">
      <c r="A323" s="141">
        <v>25.46</v>
      </c>
      <c r="B323" s="47" t="s">
        <v>283</v>
      </c>
      <c r="C323" s="100" t="s">
        <v>143</v>
      </c>
      <c r="D323" s="62">
        <v>478.7</v>
      </c>
      <c r="E323" s="62">
        <v>589.9</v>
      </c>
      <c r="F323" s="62">
        <v>786</v>
      </c>
      <c r="G323" s="62">
        <v>786</v>
      </c>
      <c r="H323" s="62">
        <v>786</v>
      </c>
      <c r="I323" s="46">
        <v>3170.9</v>
      </c>
      <c r="J323" s="62">
        <v>34035.800000000003</v>
      </c>
      <c r="K323" s="62">
        <v>39114.5</v>
      </c>
      <c r="L323" s="62">
        <v>39114.5</v>
      </c>
      <c r="M323" s="108">
        <v>39114.5</v>
      </c>
    </row>
    <row r="324" spans="1:13" s="93" customFormat="1" ht="45" x14ac:dyDescent="0.25">
      <c r="A324" s="141">
        <v>26.48</v>
      </c>
      <c r="B324" s="47" t="s">
        <v>284</v>
      </c>
      <c r="C324" s="100" t="s">
        <v>24</v>
      </c>
      <c r="D324" s="46">
        <v>5</v>
      </c>
      <c r="E324" s="46">
        <v>8</v>
      </c>
      <c r="F324" s="46">
        <v>30</v>
      </c>
      <c r="G324" s="46">
        <v>30</v>
      </c>
      <c r="H324" s="46">
        <v>30</v>
      </c>
      <c r="I324" s="46">
        <v>1933.1</v>
      </c>
      <c r="J324" s="46">
        <v>4679.5</v>
      </c>
      <c r="K324" s="46">
        <v>8821</v>
      </c>
      <c r="L324" s="46">
        <v>8821</v>
      </c>
      <c r="M324" s="142">
        <v>8821</v>
      </c>
    </row>
    <row r="325" spans="1:13" s="93" customFormat="1" ht="53.25" customHeight="1" x14ac:dyDescent="0.25">
      <c r="A325" s="141">
        <v>27</v>
      </c>
      <c r="B325" s="47" t="s">
        <v>285</v>
      </c>
      <c r="C325" s="100" t="s">
        <v>24</v>
      </c>
      <c r="D325" s="46">
        <v>12</v>
      </c>
      <c r="E325" s="46">
        <v>17</v>
      </c>
      <c r="F325" s="46">
        <v>64</v>
      </c>
      <c r="G325" s="46">
        <v>64</v>
      </c>
      <c r="H325" s="46">
        <v>64</v>
      </c>
      <c r="I325" s="46">
        <v>39279.1</v>
      </c>
      <c r="J325" s="46">
        <v>15393.6</v>
      </c>
      <c r="K325" s="46">
        <v>14030.4</v>
      </c>
      <c r="L325" s="46">
        <v>14030.4</v>
      </c>
      <c r="M325" s="142">
        <v>14030.4</v>
      </c>
    </row>
    <row r="326" spans="1:13" s="93" customFormat="1" x14ac:dyDescent="0.25">
      <c r="A326" s="117"/>
      <c r="B326" s="42" t="s">
        <v>15</v>
      </c>
      <c r="C326" s="43" t="s">
        <v>261</v>
      </c>
      <c r="D326" s="44" t="s">
        <v>261</v>
      </c>
      <c r="E326" s="44" t="s">
        <v>261</v>
      </c>
      <c r="F326" s="44" t="s">
        <v>261</v>
      </c>
      <c r="G326" s="44" t="s">
        <v>261</v>
      </c>
      <c r="H326" s="44" t="s">
        <v>261</v>
      </c>
      <c r="I326" s="45">
        <f>SUM(I299:I325)</f>
        <v>181888.19999999995</v>
      </c>
      <c r="J326" s="45">
        <f>SUM(J299:J325)</f>
        <v>196907.97876</v>
      </c>
      <c r="K326" s="45">
        <f>SUM(K299:K325)</f>
        <v>196404.50000000003</v>
      </c>
      <c r="L326" s="45">
        <f>SUM(L299:L325)</f>
        <v>196153</v>
      </c>
      <c r="M326" s="139">
        <f>SUM(M299:M325)</f>
        <v>196153</v>
      </c>
    </row>
    <row r="327" spans="1:13" s="93" customFormat="1" ht="21" customHeight="1" x14ac:dyDescent="0.25">
      <c r="A327" s="135" t="s">
        <v>193</v>
      </c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36"/>
    </row>
    <row r="328" spans="1:13" s="93" customFormat="1" ht="60" x14ac:dyDescent="0.25">
      <c r="A328" s="115">
        <v>1</v>
      </c>
      <c r="B328" s="47" t="s">
        <v>326</v>
      </c>
      <c r="C328" s="100" t="s">
        <v>122</v>
      </c>
      <c r="D328" s="26">
        <v>662469</v>
      </c>
      <c r="E328" s="26">
        <v>674925</v>
      </c>
      <c r="F328" s="26">
        <v>711770</v>
      </c>
      <c r="G328" s="26">
        <v>697953</v>
      </c>
      <c r="H328" s="26">
        <v>697953</v>
      </c>
      <c r="I328" s="46">
        <v>278762.87</v>
      </c>
      <c r="J328" s="46">
        <v>293080.32000000001</v>
      </c>
      <c r="K328" s="46">
        <v>309079.95</v>
      </c>
      <c r="L328" s="46">
        <v>303080.02</v>
      </c>
      <c r="M328" s="142">
        <f t="shared" ref="M328:M332" si="6">L328</f>
        <v>303080.02</v>
      </c>
    </row>
    <row r="329" spans="1:13" s="93" customFormat="1" ht="60" x14ac:dyDescent="0.25">
      <c r="A329" s="115">
        <v>2</v>
      </c>
      <c r="B329" s="47" t="s">
        <v>327</v>
      </c>
      <c r="C329" s="100" t="s">
        <v>122</v>
      </c>
      <c r="D329" s="26">
        <v>44335</v>
      </c>
      <c r="E329" s="26">
        <v>44998</v>
      </c>
      <c r="F329" s="26">
        <v>44998</v>
      </c>
      <c r="G329" s="26">
        <v>44998</v>
      </c>
      <c r="H329" s="26">
        <v>44998</v>
      </c>
      <c r="I329" s="46">
        <v>18705.34</v>
      </c>
      <c r="J329" s="46">
        <v>19539.990000000002</v>
      </c>
      <c r="K329" s="46">
        <v>19539.990000000002</v>
      </c>
      <c r="L329" s="46">
        <v>19539.990000000002</v>
      </c>
      <c r="M329" s="142">
        <f t="shared" si="6"/>
        <v>19539.990000000002</v>
      </c>
    </row>
    <row r="330" spans="1:13" s="93" customFormat="1" ht="60" x14ac:dyDescent="0.25">
      <c r="A330" s="115">
        <v>3</v>
      </c>
      <c r="B330" s="47" t="s">
        <v>328</v>
      </c>
      <c r="C330" s="100" t="s">
        <v>122</v>
      </c>
      <c r="D330" s="26">
        <v>139344</v>
      </c>
      <c r="E330" s="26">
        <v>131091</v>
      </c>
      <c r="F330" s="26">
        <v>154381</v>
      </c>
      <c r="G330" s="26">
        <v>154381</v>
      </c>
      <c r="H330" s="26">
        <v>154381</v>
      </c>
      <c r="I330" s="46">
        <v>17740.07</v>
      </c>
      <c r="J330" s="46">
        <v>17043.650000000001</v>
      </c>
      <c r="K330" s="62">
        <v>20071.68</v>
      </c>
      <c r="L330" s="62">
        <v>20071.61</v>
      </c>
      <c r="M330" s="108">
        <f t="shared" si="6"/>
        <v>20071.61</v>
      </c>
    </row>
    <row r="331" spans="1:13" s="93" customFormat="1" ht="60" x14ac:dyDescent="0.25">
      <c r="A331" s="115">
        <v>4</v>
      </c>
      <c r="B331" s="47" t="s">
        <v>329</v>
      </c>
      <c r="C331" s="100" t="s">
        <v>122</v>
      </c>
      <c r="D331" s="26">
        <v>2182</v>
      </c>
      <c r="E331" s="26">
        <v>2054</v>
      </c>
      <c r="F331" s="26">
        <v>2055</v>
      </c>
      <c r="G331" s="26">
        <v>2055</v>
      </c>
      <c r="H331" s="26">
        <v>2055</v>
      </c>
      <c r="I331" s="46">
        <v>277.79000000000002</v>
      </c>
      <c r="J331" s="46">
        <v>266.97000000000003</v>
      </c>
      <c r="K331" s="46">
        <v>267.18</v>
      </c>
      <c r="L331" s="46">
        <v>267.18</v>
      </c>
      <c r="M331" s="142">
        <f t="shared" si="6"/>
        <v>267.18</v>
      </c>
    </row>
    <row r="332" spans="1:13" s="93" customFormat="1" ht="60" x14ac:dyDescent="0.25">
      <c r="A332" s="115">
        <v>5</v>
      </c>
      <c r="B332" s="47" t="s">
        <v>288</v>
      </c>
      <c r="C332" s="100" t="s">
        <v>24</v>
      </c>
      <c r="D332" s="26">
        <v>1471</v>
      </c>
      <c r="E332" s="26">
        <v>1592</v>
      </c>
      <c r="F332" s="26">
        <v>1593</v>
      </c>
      <c r="G332" s="26">
        <v>1593</v>
      </c>
      <c r="H332" s="26">
        <v>1593</v>
      </c>
      <c r="I332" s="46">
        <v>243.51</v>
      </c>
      <c r="J332" s="46">
        <v>276.17</v>
      </c>
      <c r="K332" s="46">
        <v>276.33999999999997</v>
      </c>
      <c r="L332" s="46">
        <v>276.33999999999997</v>
      </c>
      <c r="M332" s="142">
        <f t="shared" si="6"/>
        <v>276.33999999999997</v>
      </c>
    </row>
    <row r="333" spans="1:13" s="93" customFormat="1" ht="30" x14ac:dyDescent="0.25">
      <c r="A333" s="115">
        <v>6</v>
      </c>
      <c r="B333" s="47" t="s">
        <v>194</v>
      </c>
      <c r="C333" s="3" t="s">
        <v>24</v>
      </c>
      <c r="D333" s="56">
        <v>9</v>
      </c>
      <c r="E333" s="56">
        <v>9</v>
      </c>
      <c r="F333" s="56">
        <v>9</v>
      </c>
      <c r="G333" s="56">
        <v>9</v>
      </c>
      <c r="H333" s="56">
        <v>9</v>
      </c>
      <c r="I333" s="62">
        <v>6059.6</v>
      </c>
      <c r="J333" s="62">
        <v>6533.34</v>
      </c>
      <c r="K333" s="57">
        <v>5945.16</v>
      </c>
      <c r="L333" s="62">
        <v>5949.66</v>
      </c>
      <c r="M333" s="108">
        <v>5984.73</v>
      </c>
    </row>
    <row r="334" spans="1:13" s="93" customFormat="1" x14ac:dyDescent="0.25">
      <c r="A334" s="115">
        <v>7</v>
      </c>
      <c r="B334" s="47" t="s">
        <v>63</v>
      </c>
      <c r="C334" s="3" t="s">
        <v>24</v>
      </c>
      <c r="D334" s="56">
        <v>35</v>
      </c>
      <c r="E334" s="56">
        <v>40</v>
      </c>
      <c r="F334" s="56">
        <v>45</v>
      </c>
      <c r="G334" s="58">
        <v>50</v>
      </c>
      <c r="H334" s="13">
        <v>55</v>
      </c>
      <c r="I334" s="62">
        <v>42719.83</v>
      </c>
      <c r="J334" s="62">
        <v>46497.43</v>
      </c>
      <c r="K334" s="57">
        <v>49526.879999999997</v>
      </c>
      <c r="L334" s="62">
        <v>49222.92</v>
      </c>
      <c r="M334" s="108">
        <v>49187.81</v>
      </c>
    </row>
    <row r="335" spans="1:13" s="93" customFormat="1" ht="30" x14ac:dyDescent="0.25">
      <c r="A335" s="115">
        <v>8</v>
      </c>
      <c r="B335" s="47" t="s">
        <v>194</v>
      </c>
      <c r="C335" s="3" t="s">
        <v>24</v>
      </c>
      <c r="D335" s="56">
        <v>7</v>
      </c>
      <c r="E335" s="56">
        <v>13</v>
      </c>
      <c r="F335" s="56">
        <v>13</v>
      </c>
      <c r="G335" s="58">
        <v>14</v>
      </c>
      <c r="H335" s="13">
        <v>14</v>
      </c>
      <c r="I335" s="62">
        <v>12750.05</v>
      </c>
      <c r="J335" s="62">
        <v>20407.53</v>
      </c>
      <c r="K335" s="57">
        <v>29892.959999999999</v>
      </c>
      <c r="L335" s="62">
        <v>30192.42</v>
      </c>
      <c r="M335" s="108">
        <v>30192.46</v>
      </c>
    </row>
    <row r="336" spans="1:13" s="93" customFormat="1" ht="45" x14ac:dyDescent="0.25">
      <c r="A336" s="115">
        <v>9</v>
      </c>
      <c r="B336" s="47" t="s">
        <v>124</v>
      </c>
      <c r="C336" s="3" t="s">
        <v>24</v>
      </c>
      <c r="D336" s="75">
        <v>120</v>
      </c>
      <c r="E336" s="59" t="s">
        <v>330</v>
      </c>
      <c r="F336" s="59" t="s">
        <v>330</v>
      </c>
      <c r="G336" s="13" t="s">
        <v>330</v>
      </c>
      <c r="H336" s="13" t="s">
        <v>330</v>
      </c>
      <c r="I336" s="62">
        <v>5270.12</v>
      </c>
      <c r="J336" s="60" t="s">
        <v>330</v>
      </c>
      <c r="K336" s="13" t="s">
        <v>330</v>
      </c>
      <c r="L336" s="13" t="s">
        <v>330</v>
      </c>
      <c r="M336" s="106" t="s">
        <v>330</v>
      </c>
    </row>
    <row r="337" spans="1:13" s="93" customFormat="1" ht="30" x14ac:dyDescent="0.25">
      <c r="A337" s="144">
        <v>10</v>
      </c>
      <c r="B337" s="47" t="s">
        <v>289</v>
      </c>
      <c r="C337" s="40" t="s">
        <v>24</v>
      </c>
      <c r="D337" s="41">
        <v>495</v>
      </c>
      <c r="E337" s="41">
        <v>636</v>
      </c>
      <c r="F337" s="41">
        <v>636</v>
      </c>
      <c r="G337" s="41">
        <v>636</v>
      </c>
      <c r="H337" s="41">
        <v>636</v>
      </c>
      <c r="I337" s="41">
        <v>3792.26</v>
      </c>
      <c r="J337" s="41">
        <v>6406.37</v>
      </c>
      <c r="K337" s="41">
        <v>6480.06</v>
      </c>
      <c r="L337" s="41">
        <v>6480.06</v>
      </c>
      <c r="M337" s="145">
        <v>6480.06</v>
      </c>
    </row>
    <row r="338" spans="1:13" s="93" customFormat="1" ht="45" x14ac:dyDescent="0.25">
      <c r="A338" s="144">
        <v>11</v>
      </c>
      <c r="B338" s="47" t="s">
        <v>290</v>
      </c>
      <c r="C338" s="40" t="s">
        <v>24</v>
      </c>
      <c r="D338" s="41">
        <v>457</v>
      </c>
      <c r="E338" s="41">
        <v>620</v>
      </c>
      <c r="F338" s="41">
        <v>620</v>
      </c>
      <c r="G338" s="41">
        <v>620</v>
      </c>
      <c r="H338" s="41">
        <v>620</v>
      </c>
      <c r="I338" s="41">
        <v>3843.98</v>
      </c>
      <c r="J338" s="41">
        <v>5512.32</v>
      </c>
      <c r="K338" s="41">
        <v>6412.56</v>
      </c>
      <c r="L338" s="41">
        <v>6412.56</v>
      </c>
      <c r="M338" s="145">
        <v>6412.56</v>
      </c>
    </row>
    <row r="339" spans="1:13" s="93" customFormat="1" ht="45" x14ac:dyDescent="0.25">
      <c r="A339" s="144">
        <v>12</v>
      </c>
      <c r="B339" s="47" t="s">
        <v>291</v>
      </c>
      <c r="C339" s="40" t="s">
        <v>24</v>
      </c>
      <c r="D339" s="41">
        <v>27</v>
      </c>
      <c r="E339" s="41">
        <v>36</v>
      </c>
      <c r="F339" s="41">
        <v>36</v>
      </c>
      <c r="G339" s="41">
        <v>36</v>
      </c>
      <c r="H339" s="41">
        <v>36</v>
      </c>
      <c r="I339" s="41">
        <v>678.17</v>
      </c>
      <c r="J339" s="41">
        <v>1103.8599999999999</v>
      </c>
      <c r="K339" s="41">
        <v>778.35</v>
      </c>
      <c r="L339" s="41">
        <v>778.35</v>
      </c>
      <c r="M339" s="145">
        <v>778.35</v>
      </c>
    </row>
    <row r="340" spans="1:13" s="93" customFormat="1" ht="45" x14ac:dyDescent="0.25">
      <c r="A340" s="144">
        <v>13</v>
      </c>
      <c r="B340" s="47" t="s">
        <v>292</v>
      </c>
      <c r="C340" s="40" t="s">
        <v>24</v>
      </c>
      <c r="D340" s="41">
        <v>9</v>
      </c>
      <c r="E340" s="41">
        <v>12</v>
      </c>
      <c r="F340" s="41">
        <v>12</v>
      </c>
      <c r="G340" s="41">
        <v>12</v>
      </c>
      <c r="H340" s="41">
        <v>12</v>
      </c>
      <c r="I340" s="41">
        <v>1083.51</v>
      </c>
      <c r="J340" s="41">
        <v>1585.54</v>
      </c>
      <c r="K340" s="41">
        <v>1261.5</v>
      </c>
      <c r="L340" s="41">
        <v>1261.5</v>
      </c>
      <c r="M340" s="145">
        <v>1261.5</v>
      </c>
    </row>
    <row r="341" spans="1:13" s="93" customFormat="1" ht="45" x14ac:dyDescent="0.25">
      <c r="A341" s="144">
        <v>14</v>
      </c>
      <c r="B341" s="47" t="s">
        <v>293</v>
      </c>
      <c r="C341" s="40" t="s">
        <v>24</v>
      </c>
      <c r="D341" s="41">
        <v>9</v>
      </c>
      <c r="E341" s="41">
        <v>12</v>
      </c>
      <c r="F341" s="41">
        <v>12</v>
      </c>
      <c r="G341" s="41">
        <v>12</v>
      </c>
      <c r="H341" s="41">
        <v>12</v>
      </c>
      <c r="I341" s="41">
        <v>1571.07</v>
      </c>
      <c r="J341" s="41">
        <v>2467.61</v>
      </c>
      <c r="K341" s="41">
        <v>2166.39</v>
      </c>
      <c r="L341" s="41">
        <v>2166.39</v>
      </c>
      <c r="M341" s="145">
        <v>2166.39</v>
      </c>
    </row>
    <row r="342" spans="1:13" s="93" customFormat="1" x14ac:dyDescent="0.25">
      <c r="A342" s="117"/>
      <c r="B342" s="42" t="s">
        <v>15</v>
      </c>
      <c r="C342" s="43" t="s">
        <v>261</v>
      </c>
      <c r="D342" s="44" t="s">
        <v>261</v>
      </c>
      <c r="E342" s="44" t="s">
        <v>261</v>
      </c>
      <c r="F342" s="44" t="s">
        <v>261</v>
      </c>
      <c r="G342" s="44" t="s">
        <v>261</v>
      </c>
      <c r="H342" s="44" t="s">
        <v>261</v>
      </c>
      <c r="I342" s="45">
        <f>SUM(I328:I341)</f>
        <v>393498.17</v>
      </c>
      <c r="J342" s="45">
        <f>SUM(J328:J341)</f>
        <v>420721.1</v>
      </c>
      <c r="K342" s="45">
        <f>SUM(K328:K341)</f>
        <v>451699</v>
      </c>
      <c r="L342" s="45">
        <f>SUM(L328:L341)</f>
        <v>445698.99999999994</v>
      </c>
      <c r="M342" s="139">
        <f>SUM(M328:M341)</f>
        <v>445699</v>
      </c>
    </row>
    <row r="343" spans="1:13" s="93" customFormat="1" ht="27" customHeight="1" x14ac:dyDescent="0.25">
      <c r="A343" s="171" t="s">
        <v>116</v>
      </c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3"/>
    </row>
    <row r="344" spans="1:13" s="93" customFormat="1" ht="30" x14ac:dyDescent="0.25">
      <c r="A344" s="107">
        <v>1</v>
      </c>
      <c r="B344" s="47" t="s">
        <v>74</v>
      </c>
      <c r="C344" s="100" t="s">
        <v>36</v>
      </c>
      <c r="D344" s="46">
        <v>88406</v>
      </c>
      <c r="E344" s="46">
        <v>102630</v>
      </c>
      <c r="F344" s="46">
        <v>102645.8</v>
      </c>
      <c r="G344" s="46">
        <v>102645.8</v>
      </c>
      <c r="H344" s="46">
        <v>102645.8</v>
      </c>
      <c r="I344" s="61">
        <v>13260.62</v>
      </c>
      <c r="J344" s="61">
        <v>15394.5</v>
      </c>
      <c r="K344" s="61">
        <v>15396.87</v>
      </c>
      <c r="L344" s="61">
        <v>15396.87</v>
      </c>
      <c r="M344" s="121">
        <v>15396.87</v>
      </c>
    </row>
    <row r="345" spans="1:13" s="93" customFormat="1" ht="60" x14ac:dyDescent="0.25">
      <c r="A345" s="107">
        <v>2</v>
      </c>
      <c r="B345" s="47" t="s">
        <v>117</v>
      </c>
      <c r="C345" s="100" t="s">
        <v>118</v>
      </c>
      <c r="D345" s="46">
        <v>67</v>
      </c>
      <c r="E345" s="46">
        <v>82</v>
      </c>
      <c r="F345" s="46">
        <v>82</v>
      </c>
      <c r="G345" s="46">
        <v>82</v>
      </c>
      <c r="H345" s="46">
        <v>82</v>
      </c>
      <c r="I345" s="61">
        <v>16138.96</v>
      </c>
      <c r="J345" s="61">
        <v>19752.16</v>
      </c>
      <c r="K345" s="61">
        <v>19752.16</v>
      </c>
      <c r="L345" s="61">
        <v>19752.16</v>
      </c>
      <c r="M345" s="121">
        <v>19752.16</v>
      </c>
    </row>
    <row r="346" spans="1:13" s="93" customFormat="1" ht="75" x14ac:dyDescent="0.25">
      <c r="A346" s="146">
        <v>3</v>
      </c>
      <c r="B346" s="47" t="s">
        <v>119</v>
      </c>
      <c r="C346" s="100" t="s">
        <v>118</v>
      </c>
      <c r="D346" s="46">
        <v>80</v>
      </c>
      <c r="E346" s="46">
        <v>80</v>
      </c>
      <c r="F346" s="46">
        <v>81</v>
      </c>
      <c r="G346" s="46">
        <v>81</v>
      </c>
      <c r="H346" s="46">
        <v>81</v>
      </c>
      <c r="I346" s="61">
        <v>11802.4</v>
      </c>
      <c r="J346" s="61">
        <v>11802.4</v>
      </c>
      <c r="K346" s="61">
        <v>11949.93</v>
      </c>
      <c r="L346" s="61">
        <v>11949.93</v>
      </c>
      <c r="M346" s="121">
        <v>11949.93</v>
      </c>
    </row>
    <row r="347" spans="1:13" s="93" customFormat="1" ht="30" x14ac:dyDescent="0.25">
      <c r="A347" s="107">
        <v>4</v>
      </c>
      <c r="B347" s="47" t="s">
        <v>120</v>
      </c>
      <c r="C347" s="100" t="s">
        <v>118</v>
      </c>
      <c r="D347" s="46">
        <v>3</v>
      </c>
      <c r="E347" s="46">
        <v>1</v>
      </c>
      <c r="F347" s="46">
        <v>1</v>
      </c>
      <c r="G347" s="46">
        <v>1</v>
      </c>
      <c r="H347" s="46">
        <v>1</v>
      </c>
      <c r="I347" s="61">
        <v>2608.62</v>
      </c>
      <c r="J347" s="61">
        <v>869.54</v>
      </c>
      <c r="K347" s="61">
        <v>869.54</v>
      </c>
      <c r="L347" s="61">
        <v>869.54</v>
      </c>
      <c r="M347" s="121">
        <v>869.54</v>
      </c>
    </row>
    <row r="348" spans="1:13" s="93" customFormat="1" ht="30" x14ac:dyDescent="0.25">
      <c r="A348" s="107">
        <v>5</v>
      </c>
      <c r="B348" s="47" t="s">
        <v>331</v>
      </c>
      <c r="C348" s="100" t="s">
        <v>118</v>
      </c>
      <c r="D348" s="46"/>
      <c r="E348" s="46">
        <v>1</v>
      </c>
      <c r="F348" s="46">
        <v>1</v>
      </c>
      <c r="G348" s="46">
        <v>1</v>
      </c>
      <c r="H348" s="46">
        <v>1</v>
      </c>
      <c r="I348" s="61"/>
      <c r="J348" s="61">
        <v>1732.5</v>
      </c>
      <c r="K348" s="61">
        <v>1661.3</v>
      </c>
      <c r="L348" s="61">
        <v>1661.3</v>
      </c>
      <c r="M348" s="121">
        <v>1661.3</v>
      </c>
    </row>
    <row r="349" spans="1:13" s="93" customFormat="1" ht="15.75" thickBot="1" x14ac:dyDescent="0.3">
      <c r="A349" s="147"/>
      <c r="B349" s="148" t="s">
        <v>15</v>
      </c>
      <c r="C349" s="149" t="s">
        <v>261</v>
      </c>
      <c r="D349" s="150" t="s">
        <v>261</v>
      </c>
      <c r="E349" s="150" t="s">
        <v>261</v>
      </c>
      <c r="F349" s="150" t="s">
        <v>261</v>
      </c>
      <c r="G349" s="150" t="s">
        <v>261</v>
      </c>
      <c r="H349" s="150" t="s">
        <v>261</v>
      </c>
      <c r="I349" s="151">
        <f>SUM(I344:I347)</f>
        <v>43810.600000000006</v>
      </c>
      <c r="J349" s="151">
        <f>SUM(J344:J348)</f>
        <v>49551.100000000006</v>
      </c>
      <c r="K349" s="151">
        <f>SUM(K344:K348)</f>
        <v>49629.8</v>
      </c>
      <c r="L349" s="151">
        <f>SUM(L344:L348)</f>
        <v>49629.8</v>
      </c>
      <c r="M349" s="152">
        <f>SUM(M344:M348)</f>
        <v>49629.8</v>
      </c>
    </row>
    <row r="351" spans="1:13" x14ac:dyDescent="0.25">
      <c r="I351" s="80"/>
      <c r="J351" s="80"/>
      <c r="K351" s="80"/>
      <c r="L351" s="80"/>
      <c r="M351" s="80"/>
    </row>
  </sheetData>
  <autoFilter ref="A143:M143"/>
  <mergeCells count="25">
    <mergeCell ref="B107:B108"/>
    <mergeCell ref="B133:B135"/>
    <mergeCell ref="A133:A135"/>
    <mergeCell ref="A107:A108"/>
    <mergeCell ref="M234:M236"/>
    <mergeCell ref="I234:I236"/>
    <mergeCell ref="K234:K236"/>
    <mergeCell ref="J234:J236"/>
    <mergeCell ref="L234:L236"/>
    <mergeCell ref="A343:M343"/>
    <mergeCell ref="A1:M1"/>
    <mergeCell ref="A2:A3"/>
    <mergeCell ref="B2:B3"/>
    <mergeCell ref="C2:C3"/>
    <mergeCell ref="A109:A110"/>
    <mergeCell ref="I2:M2"/>
    <mergeCell ref="A106:M106"/>
    <mergeCell ref="D2:H2"/>
    <mergeCell ref="A5:M5"/>
    <mergeCell ref="A16:M16"/>
    <mergeCell ref="A138:A139"/>
    <mergeCell ref="B138:B139"/>
    <mergeCell ref="B109:B110"/>
    <mergeCell ref="A126:A127"/>
    <mergeCell ref="J283:J285"/>
  </mergeCells>
  <pageMargins left="0.35433070866141736" right="0.35433070866141736" top="0.78740157480314965" bottom="0.47244094488188981" header="0.31496062992125984" footer="0.15748031496062992"/>
  <pageSetup paperSize="9" scale="51" firstPageNumber="1197" fitToHeight="0" orientation="landscape" r:id="rId1"/>
  <headerFooter scaleWithDoc="0"/>
  <rowBreaks count="2" manualBreakCount="2">
    <brk id="105" max="12" man="1"/>
    <brk id="1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госуслуги</vt:lpstr>
      <vt:lpstr>госуслуги!Заголовки_для_печати</vt:lpstr>
      <vt:lpstr>госуслуги!Область_печати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Nesterova L.A.</dc:creator>
  <cp:lastModifiedBy>Lobach IA.</cp:lastModifiedBy>
  <cp:lastPrinted>2021-10-29T12:20:21Z</cp:lastPrinted>
  <dcterms:created xsi:type="dcterms:W3CDTF">2013-06-19T13:38:31Z</dcterms:created>
  <dcterms:modified xsi:type="dcterms:W3CDTF">2021-10-29T12:20:32Z</dcterms:modified>
</cp:coreProperties>
</file>